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6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postas ao formulário 1" sheetId="1" r:id="rId4"/>
    <sheet state="visible" name="Análise dos dados" sheetId="2" r:id="rId5"/>
    <sheet state="visible" name="Tratamento dos dados" sheetId="3" r:id="rId6"/>
    <sheet state="visible" name="Universidades" sheetId="4" r:id="rId7"/>
    <sheet state="visible" name="Cursos" sheetId="5" r:id="rId8"/>
    <sheet state="visible" name="Alunos não respaldados" sheetId="6" r:id="rId9"/>
    <sheet state="visible" name="Alunos &quot;Respaldados&quot;" sheetId="7" r:id="rId10"/>
  </sheets>
  <definedNames/>
  <calcPr/>
</workbook>
</file>

<file path=xl/sharedStrings.xml><?xml version="1.0" encoding="utf-8"?>
<sst xmlns="http://schemas.openxmlformats.org/spreadsheetml/2006/main" count="6681" uniqueCount="364">
  <si>
    <t>Em qual universidade você concluiu (ou irá concluir) a sua graduação?</t>
  </si>
  <si>
    <t>Qual é o seu curso?</t>
  </si>
  <si>
    <t>Selecione a sua área de atuação:
Obs.: Caso a sua área não esteja BEM descrita/definida nesta lista, opte por descrevê-la na questão posterior.</t>
  </si>
  <si>
    <t>Caso a sua área de atuação não esteja respaldada na lista, diga-nos qual é a sua área.</t>
  </si>
  <si>
    <t>Você autoriza a LiNAbiotec entrar em contato com você caso precisemos de mais detalhes sobre o seu caso?</t>
  </si>
  <si>
    <t>Instituto Federal de Educação, Ciência e Tecnologia de Mato Grosso (IFMT)</t>
  </si>
  <si>
    <t>Bacharelado em Biotecnologia</t>
  </si>
  <si>
    <t>Biocombustíveis</t>
  </si>
  <si>
    <t>Não se enquadra</t>
  </si>
  <si>
    <t>Sim</t>
  </si>
  <si>
    <t>Cultura, Gestão e Produção de células, tecidos, fungos e/ou microrganismos</t>
  </si>
  <si>
    <t>Tecidos vegetais</t>
  </si>
  <si>
    <t>Controle de Qualidade</t>
  </si>
  <si>
    <t xml:space="preserve">Fertilizantes </t>
  </si>
  <si>
    <t>Dados tratados e analisados até a 591º responta recebida por meio do google forms</t>
  </si>
  <si>
    <t>Bioenergia</t>
  </si>
  <si>
    <t>Análises e Pesquisas Laboratoriais de Produtos Biológicos, Biotecnológicos e/ou de Origem Biológica</t>
  </si>
  <si>
    <t>Minha área não se encontra nestas opções</t>
  </si>
  <si>
    <t>Análises Clínicas</t>
  </si>
  <si>
    <t>Gestão de Qualidade</t>
  </si>
  <si>
    <t xml:space="preserve">Bacharelado em Biotecnologia </t>
  </si>
  <si>
    <t>Biotecnologia vegetal na área de micropropagação em um vitro de tecidos vegetais</t>
  </si>
  <si>
    <t>Não</t>
  </si>
  <si>
    <t xml:space="preserve">Bacharelado em Engenharia Química Industrial </t>
  </si>
  <si>
    <t xml:space="preserve">Combustível </t>
  </si>
  <si>
    <t>Pontifícia Universidade Católica do Paraná (PUCPR)</t>
  </si>
  <si>
    <t xml:space="preserve">Medicina regenerativa </t>
  </si>
  <si>
    <t>Universidade de Brasília (UnB)</t>
  </si>
  <si>
    <t>Biologia Sintética</t>
  </si>
  <si>
    <t>Vacinas</t>
  </si>
  <si>
    <t>Se enquadra</t>
  </si>
  <si>
    <t>Análises e Pesquisas Microbiológicas</t>
  </si>
  <si>
    <t>Engenharia Genética (Manipulação de DNA)</t>
  </si>
  <si>
    <t>Oncologia</t>
  </si>
  <si>
    <t>Biotransformação</t>
  </si>
  <si>
    <t>Nanobiotecnologia</t>
  </si>
  <si>
    <t>Análises Moleculares e/ou Genéticas</t>
  </si>
  <si>
    <t xml:space="preserve">Imunologia do Câncer </t>
  </si>
  <si>
    <t>Imunologia e oncologia</t>
  </si>
  <si>
    <t>Organismos Geneticamente Modificados (OGMs) e Transgênicos</t>
  </si>
  <si>
    <t>Bioinformática</t>
  </si>
  <si>
    <t>Bioprospecção</t>
  </si>
  <si>
    <t>Enzimas</t>
  </si>
  <si>
    <t>Virologia Aplicada</t>
  </si>
  <si>
    <t>Imunoterápicos</t>
  </si>
  <si>
    <t>Bioengenharia</t>
  </si>
  <si>
    <t>Hormônios Vegetais</t>
  </si>
  <si>
    <t>Bioprocessos</t>
  </si>
  <si>
    <t>Perícia/Biologia Forense</t>
  </si>
  <si>
    <t>Comércio, Importação e/ou Exportação de Produtos Biotecnológicos</t>
  </si>
  <si>
    <t>Biorremediação</t>
  </si>
  <si>
    <t>Biomateriais</t>
  </si>
  <si>
    <t>Se encontra</t>
  </si>
  <si>
    <t>Suporte legislativo sobre estudos, pesquisas e questões ambientais</t>
  </si>
  <si>
    <t>Terapias Gênicas (vetores, células e outros insumos)</t>
  </si>
  <si>
    <t xml:space="preserve">Atualmente sou graduando então não tenho uma área definida </t>
  </si>
  <si>
    <t>Estudo de toxinas de peçonha animal</t>
  </si>
  <si>
    <t>Bacharelado em Biotecnologia; Biologia</t>
  </si>
  <si>
    <t>Imunologia e Interação Patógeno-Hospedeiro (laboratório de imunologia)</t>
  </si>
  <si>
    <t>Universidade de Ribeirão Preto (UNAERP)</t>
  </si>
  <si>
    <t>Universidade de São Paulo (USP)</t>
  </si>
  <si>
    <t>Hormônios (humanos ou animais)</t>
  </si>
  <si>
    <t xml:space="preserve">Vendas, softwares bioinfo </t>
  </si>
  <si>
    <t xml:space="preserve">Área de pesquisa e análise de medicamentos contra doenças negligenciadas </t>
  </si>
  <si>
    <t>Insumos Biológicos</t>
  </si>
  <si>
    <t>Alimentos e Bebidas</t>
  </si>
  <si>
    <t>Biopolímeros</t>
  </si>
  <si>
    <t>Proteínas</t>
  </si>
  <si>
    <t>Métodos Alternativos em Cosméticos</t>
  </si>
  <si>
    <t>Cosmetologia</t>
  </si>
  <si>
    <t xml:space="preserve">Inovação </t>
  </si>
  <si>
    <t>Bacharelado em Engenharia Bioquímica</t>
  </si>
  <si>
    <t xml:space="preserve">Universidade de São Paulo (USP)
</t>
  </si>
  <si>
    <t xml:space="preserve">Universidade de São Paulo (USP)
 </t>
  </si>
  <si>
    <t xml:space="preserve">Desenvolvimento de material científico para indústria farmacêutica </t>
  </si>
  <si>
    <t xml:space="preserve">Universidade de São Paulo (USP) </t>
  </si>
  <si>
    <t>Universidade de Sorocaba (UNISO)</t>
  </si>
  <si>
    <t>Bacharelado em Engenharia de Bioprocessos e Biotecnologia</t>
  </si>
  <si>
    <t>Universidade do Estado da Bahia (UNEB)</t>
  </si>
  <si>
    <t xml:space="preserve">Bacharelado em Engenharia de Bioprocessos e Biotecnologia </t>
  </si>
  <si>
    <t>Biotecnologia Vegetal</t>
  </si>
  <si>
    <t>Universidade Estadual de Maringá (UEM)</t>
  </si>
  <si>
    <t>Produtos Biológicos</t>
  </si>
  <si>
    <t>Universidade Estadual do Rio Grande do Sul (UERGS)</t>
  </si>
  <si>
    <t>Estou como voluntária de IC na área de adsorção com biochar</t>
  </si>
  <si>
    <t>Universidade Estadual Paulista (UNESP)</t>
  </si>
  <si>
    <t>Metabólitos</t>
  </si>
  <si>
    <t>Minha área de atuação é Virologia Oncológica e Engenharia Genética Aplicada, com foco em pesquisa de vírus oncolíticos e mecanismos moleculares de oncogênese viral, utilizando células transfectadas e manipulação gênica para estudar o impacto do gene LMP1 do vírus Epstein-Barr em células da nasofaringe.- IC em escrita para submissão fapesp e CNPq</t>
  </si>
  <si>
    <t>Melhoramento Genético</t>
  </si>
  <si>
    <t>Análises de Água</t>
  </si>
  <si>
    <t>Atuo como parte do time de desenvolvimento de mercado para produtos biológicos (mircrorganismos para controle biológico de pragas na agricultura)</t>
  </si>
  <si>
    <t xml:space="preserve">Melhoria Contínua - Farmacêutico e Cosméticos </t>
  </si>
  <si>
    <t>Licenciatura em Matemática</t>
  </si>
  <si>
    <t>Universidade Estudantes Paulista (UNESP)</t>
  </si>
  <si>
    <t>Universidade Federal da Bahia (UFBA)</t>
  </si>
  <si>
    <t>Sustentabilidade produzindo sabãos</t>
  </si>
  <si>
    <t xml:space="preserve">Eu atuo em duas áreas: no trabalho, com Biocombustíveis, e no mestrado com Kits Diagnósticos e Biologia sintética </t>
  </si>
  <si>
    <t xml:space="preserve">Iniciação científica em expressão e purificação de proteínas recombinantes para imunodiagnóstico </t>
  </si>
  <si>
    <t>Mistura de Bioinformática, imunoinformática e desenvolvimento de vacinas e fármacos</t>
  </si>
  <si>
    <t>Eu posso marcar vários em cima, tem várias atividades que trabalho que não se enquadra só no que marquei</t>
  </si>
  <si>
    <t>Já se enquadra</t>
  </si>
  <si>
    <t xml:space="preserve">Embriologia </t>
  </si>
  <si>
    <t xml:space="preserve">Imunologia e parasitologia </t>
  </si>
  <si>
    <t xml:space="preserve">Biotecnologia </t>
  </si>
  <si>
    <t xml:space="preserve">Parasitologia </t>
  </si>
  <si>
    <t>Universidade Federal da Grande Dourados (UFGD)</t>
  </si>
  <si>
    <t>Mestrado em Bioinformatica</t>
  </si>
  <si>
    <t>Pesquisa e Produção de Bioinseticidas para o Manejo Integrado de Pragas.</t>
  </si>
  <si>
    <t>Kits Diagnósticos, Testes Rápidos e/ou Biossensores</t>
  </si>
  <si>
    <t>Bioprospecção de fungos endofíticos com potencial antioxidante e antiobesidade (Farmacologia)</t>
  </si>
  <si>
    <t xml:space="preserve">Controle de qualidade na indústria de alimentos </t>
  </si>
  <si>
    <t>Universidade Federal da Integração Latino-Americana (UNILA)</t>
  </si>
  <si>
    <t>Bioética</t>
  </si>
  <si>
    <t>Reprodução animal</t>
  </si>
  <si>
    <t xml:space="preserve">Sou estudante </t>
  </si>
  <si>
    <t xml:space="preserve">Reprodução animal e toxicologia </t>
  </si>
  <si>
    <t>Desenvolvimento embrionario</t>
  </si>
  <si>
    <t xml:space="preserve">Universidade Federal da Integração Latino-Americana (UNILA) </t>
  </si>
  <si>
    <t>Universidade Federal da Paraíba (UFPB)</t>
  </si>
  <si>
    <t xml:space="preserve">Se enquadra </t>
  </si>
  <si>
    <t>Atuo em duas áreas. A marcada acima e em farmacologia cardiovascular.</t>
  </si>
  <si>
    <t xml:space="preserve">Virologia </t>
  </si>
  <si>
    <t>Ainda estou decidindo pois não me formei</t>
  </si>
  <si>
    <t>Universidade Federal de Alfenas (UNIFAL)</t>
  </si>
  <si>
    <t xml:space="preserve">Bacharel em Biotecnologia, vacinas e imunologia </t>
  </si>
  <si>
    <t xml:space="preserve">Fisiologia vegetal </t>
  </si>
  <si>
    <t>Pesquisa clínica - desenvolvimento de novos medicamentos</t>
  </si>
  <si>
    <t xml:space="preserve">Nanotecnologia, fiquei na dúvida em marcar nanobiotecnologia por ser uma síntese química </t>
  </si>
  <si>
    <t xml:space="preserve">Tecnologia de produtos vegetais para obtenção de fitoterápicos analisando em qual situação de manejo a planta produz mais metabolitos secundários </t>
  </si>
  <si>
    <t xml:space="preserve">Bacharelado em Biotecnologia  </t>
  </si>
  <si>
    <t xml:space="preserve">Universidade Federal de Alfenas (UNIFAL) </t>
  </si>
  <si>
    <t>Universidade Federal de Campina Grande (UFCG)</t>
  </si>
  <si>
    <t xml:space="preserve">Bacharelado em Engenharia de Biotecnologia e Bioprocessos </t>
  </si>
  <si>
    <t>Gestão de Laboratórios em Biotecnologia e Produção Industrial</t>
  </si>
  <si>
    <t>Tratamento e/ou Controle Biológico (necessários à produção industrial e/ou bioprocessos)</t>
  </si>
  <si>
    <t>Engenharia de Biotecnologia e Bioprocessos</t>
  </si>
  <si>
    <t>Microbiologia aplicada</t>
  </si>
  <si>
    <t xml:space="preserve">Engenharia de Biotecnologia e Bioprocessos </t>
  </si>
  <si>
    <t>Universidade Federal de Goiás (UFG)</t>
  </si>
  <si>
    <t>Trabalho: Assuntos regulatoriós - cosméticos. Mestrado: análise computacional de biomoléculas com propriedades antivirais</t>
  </si>
  <si>
    <t>Já trabalhei com diversas coisas ao longo da graduação, como produção de vacinas, biologia mocular aplicada a virologia (diagnostico de diversos virus respiratorios em amostras) e estagio em controle de qualidade em uma industria farmaceutica</t>
  </si>
  <si>
    <t>Universidade Federal de Mato Grosso do Sul (UFMS)</t>
  </si>
  <si>
    <t>Bacharelado em Ciências Biológicas</t>
  </si>
  <si>
    <t>Pesquisa e Desenvolvimento ( P&amp;D) Biocombustivel, melhoramento genético das plantas, microbiologia do solo e Biotecnologia</t>
  </si>
  <si>
    <t>Universidade Federal de Pelotas (UFPel)</t>
  </si>
  <si>
    <t>Reprodução Assistida Animal</t>
  </si>
  <si>
    <t xml:space="preserve">Bioquímica/Farmacologia </t>
  </si>
  <si>
    <t>Se encaixa, trabalho com diagnóstico molecular.</t>
  </si>
  <si>
    <t xml:space="preserve">Biotecnologia Molecular Veterinária </t>
  </si>
  <si>
    <t>Estudos epidemiológicos sobre virologia animal</t>
  </si>
  <si>
    <t>Ainda não comecei a facul, pretendo ver as outras áreas, mas por enquanto tenho interesse em bioinsumos agrícolas.</t>
  </si>
  <si>
    <t>Bioquímica e Melhoramento Genético</t>
  </si>
  <si>
    <t>Nao tenho bem definido ainda,mas me interesso muito pela area de genetica, oncologia e demais terapias genicas, como fertilização in vitro e vacinas</t>
  </si>
  <si>
    <t>Bioquímica e Neurofarmacologia Molecular</t>
  </si>
  <si>
    <t xml:space="preserve">Tambem utilizam microRNAs para a producao de vacinas ou em alguma area da saude </t>
  </si>
  <si>
    <t xml:space="preserve">Universidade Federal de Pelotas (UFPel) </t>
  </si>
  <si>
    <t>Essa é a area que prentendo atuar quando eu ingressar no curso em abril</t>
  </si>
  <si>
    <t>Universidade Federal de São Carlos (UFSCar)</t>
  </si>
  <si>
    <t>Parasitologia</t>
  </si>
  <si>
    <t xml:space="preserve">Biotecnologia agrícola </t>
  </si>
  <si>
    <t>Análises Bromatológicas</t>
  </si>
  <si>
    <t>Ecotoxicologia</t>
  </si>
  <si>
    <t>Toxicologia</t>
  </si>
  <si>
    <t>Universidade Federal de São João del-Rei (UFSJ)</t>
  </si>
  <si>
    <t>Biotecnologia aplicada à agropecuária/ Biotecnologia Vegetal</t>
  </si>
  <si>
    <t>Probióticos</t>
  </si>
  <si>
    <t xml:space="preserve">Está respaltada </t>
  </si>
  <si>
    <t xml:space="preserve">Biotecnologia aninal, bem estar animal, alimentação, melhoramento genético, domas, inseminação, inovações para manejo e produção animal </t>
  </si>
  <si>
    <t>Bioinsumos Farmacêuticos</t>
  </si>
  <si>
    <t xml:space="preserve">Biofármacos </t>
  </si>
  <si>
    <t>Ecofisiologia Vegetal</t>
  </si>
  <si>
    <t xml:space="preserve">Pelo amor de deus gente, como que nã o tem UMA opção de biotec ambiental??? Haja paciência, biotec não é só gerar produto não gente, conservação da biodiversidade e outros recursos naturais daqui a pouquinho vai ser a coisa mais cara do mundo, inda mais no Brasil. Sério, se liguem, BIOTEC AMBIENTAL. Desculpem o desabafo mas é realmente enlouquecedor ver o movimento da Biotec sempre desprezar a parte ambiental. </t>
  </si>
  <si>
    <t>Neurobiologia</t>
  </si>
  <si>
    <t xml:space="preserve">Bacharelado em Biotecnologia
</t>
  </si>
  <si>
    <t xml:space="preserve">Ainda não tenho uma área de atuação. </t>
  </si>
  <si>
    <t>Bioengenharia médica, neurociência computacional.</t>
  </si>
  <si>
    <t>desenvolvimento de tratamento para feridas de pele a partir de extrato de plantas brasileiras</t>
  </si>
  <si>
    <t>Saúde e Bem estar animal</t>
  </si>
  <si>
    <t xml:space="preserve">Bacharelado em Biotecnologia 
</t>
  </si>
  <si>
    <t>Bacharelado em Engenharia de Bioprocessos</t>
  </si>
  <si>
    <t>Biopesricidas</t>
  </si>
  <si>
    <t>Universidade Federal de São Paulo (UNIFESP)</t>
  </si>
  <si>
    <t>Bacharelado Interdisciplinar em Ciência e Tecnologia (BC&amp;T)</t>
  </si>
  <si>
    <t>Atuo tanto em uma IC, voltada para pesquisas de produtos e derivados biotecnológicos, quanto em uma industria multinacional, atuando no controle de qualidade de laboratorio microbiológico.</t>
  </si>
  <si>
    <t>Química de Produtos Naturais</t>
  </si>
  <si>
    <t>Universidade Federal de Uberlândia (UFU)</t>
  </si>
  <si>
    <t>Apesar de ter marcado a opção - "Análises e Pesquisas Laboratoriais de Produtos Biológicos, Biotecnológicos e/ou de Origem Biológica" - minha área de atuação é mais abrangente e com um foco em métodos computacionais, mas sem abandonar a atuação em bancada. Ou seja, eu utilizo a bioinformática para otimizar o processo, porém, busco fazer a comprovação empírica utilizando a metodologia clássica (análise laboratorial)</t>
  </si>
  <si>
    <t xml:space="preserve">Oncologia </t>
  </si>
  <si>
    <t>Industria de Papel e Celulose</t>
  </si>
  <si>
    <t>Farmacologia de drogas de abuso</t>
  </si>
  <si>
    <t xml:space="preserve">Pesquisa e denvolvimento de embalagens na ouro fino saude animal </t>
  </si>
  <si>
    <t xml:space="preserve">Universidade Federal de Uberlândia (UFU) </t>
  </si>
  <si>
    <t>Universidade Federal do ABC (UFABC)</t>
  </si>
  <si>
    <t>Gerenciamento de Dados de Pesquisa Clínica</t>
  </si>
  <si>
    <t>Bioquímica</t>
  </si>
  <si>
    <t>Dispositivos Médicos</t>
  </si>
  <si>
    <t xml:space="preserve">. </t>
  </si>
  <si>
    <t xml:space="preserve">Bioinformática voltada para avaliação de dados ômicos para a Biopropecção de novos biocompostos </t>
  </si>
  <si>
    <t xml:space="preserve">Universidade Federal do ABC (UFABC) </t>
  </si>
  <si>
    <t>Universidade Federal do Amazonas (UFAM)</t>
  </si>
  <si>
    <t xml:space="preserve">Imunológica, análise de sangue </t>
  </si>
  <si>
    <t xml:space="preserve">Tecnólogo em Biotecnologia </t>
  </si>
  <si>
    <t>Universidade Federal do Ceará (UFC)</t>
  </si>
  <si>
    <t>Nutracêuticos</t>
  </si>
  <si>
    <t xml:space="preserve">Engenharia e cultura de tecidos; produtos biotecnológicos </t>
  </si>
  <si>
    <t>Inovação em saúde, gestão de portfólio de startups e gestão de projetos biotecnológicos</t>
  </si>
  <si>
    <t xml:space="preserve">Informo que mesmo que hoje trabalhe com bioprospecção, mais especificamente com farmacognosia, já passei por diversas áreas desde o tratamento e monitoramento de água até diagnóstico molecular </t>
  </si>
  <si>
    <t>Universidade Federal Do Ceará (UFC)</t>
  </si>
  <si>
    <t>Bioquímica Vegetal; Controle biológico de Fitopatógenos</t>
  </si>
  <si>
    <t>Monitoria em Biologia Celular Geral</t>
  </si>
  <si>
    <t xml:space="preserve">Fisiologia Vegetal </t>
  </si>
  <si>
    <t>Bioquímica Vegetal</t>
  </si>
  <si>
    <t xml:space="preserve">Bioinformática Genômica </t>
  </si>
  <si>
    <t xml:space="preserve">bioprocessos com ênfase em microbiologia </t>
  </si>
  <si>
    <t>Biologia Estrutural Computacional</t>
  </si>
  <si>
    <t>Biotecnologia</t>
  </si>
  <si>
    <t>Análise macroscópica de tecidos e órgãos humanos, para processamento de exames (macro, histológico, microscópico)</t>
  </si>
  <si>
    <t xml:space="preserve">Bacharelado em Ciências Biológicas </t>
  </si>
  <si>
    <t>Universidade Federal do Oeste do Pará (UFOPA)</t>
  </si>
  <si>
    <t>Analises clinicas</t>
  </si>
  <si>
    <t xml:space="preserve">Taxonomia </t>
  </si>
  <si>
    <t>Cultura de tecidos vegetais</t>
  </si>
  <si>
    <t>Epidemiologia Molecular</t>
  </si>
  <si>
    <t>Cultura de tecidos vegetais in vitro, micropropagação, clonagem, hormônios de crescimento.</t>
  </si>
  <si>
    <t xml:space="preserve">Cultura de tecidos vegetais </t>
  </si>
  <si>
    <t xml:space="preserve">Epidemiologia molecular </t>
  </si>
  <si>
    <t>Universidade Federal do Pampa (UNIPAMPA)</t>
  </si>
  <si>
    <t>Detecção molecular de patógenos de interesse veterinário.</t>
  </si>
  <si>
    <t>Análise de processos na produção de medicamentos</t>
  </si>
  <si>
    <t xml:space="preserve">Bioquímica </t>
  </si>
  <si>
    <t xml:space="preserve">Ecotoxicologia e bioquímica </t>
  </si>
  <si>
    <t>Universidade Federal do Pará (UFPA)</t>
  </si>
  <si>
    <t>Modelagem Molecular de Proteínas</t>
  </si>
  <si>
    <t xml:space="preserve">Toxicologia </t>
  </si>
  <si>
    <t>Reprodução Animal</t>
  </si>
  <si>
    <t xml:space="preserve">Analise e desenvolvimento de pesquisa em virologia e oncologia clínica </t>
  </si>
  <si>
    <t>Bioquímica, Imunologia</t>
  </si>
  <si>
    <t xml:space="preserve">Biotecnologia da reprodução </t>
  </si>
  <si>
    <t>Quimioinformática</t>
  </si>
  <si>
    <t xml:space="preserve">Análises Clínicas </t>
  </si>
  <si>
    <t xml:space="preserve">Programa de Pós Graduação em Biotecnologia </t>
  </si>
  <si>
    <t>Universidade Federal do Paraná (UFPR)</t>
  </si>
  <si>
    <t>Tecnologia em Biotecnologia</t>
  </si>
  <si>
    <t>Universidade Federal do Rio de Janeiro (UFRJ)</t>
  </si>
  <si>
    <t>Bacharelado em Ciências Biológicas-Biotecnologia</t>
  </si>
  <si>
    <t xml:space="preserve">Gestão da inovação </t>
  </si>
  <si>
    <t>Ciências Biológicas: Biotecnologia</t>
  </si>
  <si>
    <t>Doenças Metabólicas</t>
  </si>
  <si>
    <t>Pós-graduação em Bioquímica</t>
  </si>
  <si>
    <t xml:space="preserve">Universidade Federal do Rio de Janeiro (UFRJ) </t>
  </si>
  <si>
    <t>Produção de diagnósticos bioquímicos, tendo foco principalmente em proteínas.</t>
  </si>
  <si>
    <t>Universidade Federal do Rio Grande do Sul (UFRGS)</t>
  </si>
  <si>
    <t>Parasitologia e Genômica</t>
  </si>
  <si>
    <t xml:space="preserve">Biotecnologia molecular </t>
  </si>
  <si>
    <t>Universidade Federal do Tocantins (UFT)</t>
  </si>
  <si>
    <t xml:space="preserve">Cultura de tecidos animais / embriologia / Produção de embrioes </t>
  </si>
  <si>
    <t xml:space="preserve">Engenharia de Bioprocessos e Biotecnologia </t>
  </si>
  <si>
    <t xml:space="preserve">Segurança alimentar </t>
  </si>
  <si>
    <t>Universidade Federal Rural do Semi-Árido (UFERSA)</t>
  </si>
  <si>
    <t>Biotecnologias e biotécnicas da reprodução animal assistida</t>
  </si>
  <si>
    <t>Clonagem</t>
  </si>
  <si>
    <t>Biotecnologia Animal (cultura de células e produção in vitro de embrião)</t>
  </si>
  <si>
    <t>Alimentos</t>
  </si>
  <si>
    <t>Parasitologia diagnóstica e experimental associado com a bioprospecção de compostos bioativos</t>
  </si>
  <si>
    <t>Biodegradação</t>
  </si>
  <si>
    <t>Se encaixa sim eu respondi mas n deixa eu mandar se eu n responder essa pergunta(o formulário diz que é obrigatória. Corrijam)</t>
  </si>
  <si>
    <t>Universidade Positivo (UP)</t>
  </si>
  <si>
    <t>Universidade Tecnológica Federal do Paraná (UTFPR)</t>
  </si>
  <si>
    <t xml:space="preserve">Bioprocessos aplicado a Tratamento de Água e Efluentes </t>
  </si>
  <si>
    <t>Bacharelado em Engenharia de  Bioprocessos e Biotecnologia</t>
  </si>
  <si>
    <t xml:space="preserve">Bacharelado em Engenharia de  Bioprocessos e Biotecnologia
</t>
  </si>
  <si>
    <t>Aeromicrobiologia</t>
  </si>
  <si>
    <t xml:space="preserve">Universidade Tecnológica Federal do Paraná (UTFPR) </t>
  </si>
  <si>
    <t>Universidade</t>
  </si>
  <si>
    <t>Nome do Curso</t>
  </si>
  <si>
    <t>Área de atuação</t>
  </si>
  <si>
    <t>Área não respaldada</t>
  </si>
  <si>
    <t>Autorização</t>
  </si>
  <si>
    <t>Dados</t>
  </si>
  <si>
    <t>Agricultura</t>
  </si>
  <si>
    <t>Botânica</t>
  </si>
  <si>
    <t>Saúde</t>
  </si>
  <si>
    <t>Agricultura, Botânica</t>
  </si>
  <si>
    <t>Bioinformática, Negócios</t>
  </si>
  <si>
    <t>Bioprocessos, Pesquisas e/ou Diagnósticos</t>
  </si>
  <si>
    <t>Bioprocessos, Saúde, Pesquisas e/ou Diagnósticos</t>
  </si>
  <si>
    <t>Botânica, Meio ambiente</t>
  </si>
  <si>
    <t>Botânica, Saúde</t>
  </si>
  <si>
    <t>Cosméticos</t>
  </si>
  <si>
    <t>Ética</t>
  </si>
  <si>
    <t>Geral</t>
  </si>
  <si>
    <t>Indecisos</t>
  </si>
  <si>
    <t>Meio ambiente</t>
  </si>
  <si>
    <t>Meio ambiente, Agricultura</t>
  </si>
  <si>
    <t>Meio ambiente, Geral, Saúde</t>
  </si>
  <si>
    <t>Meio ambiente, Saúde</t>
  </si>
  <si>
    <t>Meio ambiente, Saúde, Pesquisas e/ou Diagnósticos</t>
  </si>
  <si>
    <t>Negócios</t>
  </si>
  <si>
    <t>Nutrição</t>
  </si>
  <si>
    <t>Pesquisas e/ou Diagnósticos</t>
  </si>
  <si>
    <t>Pesquisas e/ou Diagnósticos, Agricultura</t>
  </si>
  <si>
    <t>Pesquisas e/ou Diagnósticos, Bioenergia, Botânica, Agricultura</t>
  </si>
  <si>
    <t>Pesquisas e/ou Diagnósticos, Bioprocessos</t>
  </si>
  <si>
    <t>Pesquisas e/ou Diagnósticos, Geral, Nanotecnologia</t>
  </si>
  <si>
    <t>Pesquisas e/ou Diagnósticos, Saúde</t>
  </si>
  <si>
    <t>Saúde, Pesquisas e/ou Diagnósticos</t>
  </si>
  <si>
    <t>Saúde, Bioinformática</t>
  </si>
  <si>
    <t>Saúde, Botânica</t>
  </si>
  <si>
    <t>Saúde, Cosméticos</t>
  </si>
  <si>
    <t>Saúde, Ética</t>
  </si>
  <si>
    <t>Saúde, Geral</t>
  </si>
  <si>
    <t>Saúde, Pesquisas e/ou Diagnósticos, Nutrição</t>
  </si>
  <si>
    <t xml:space="preserve">Quantidade de alunos </t>
  </si>
  <si>
    <t>Curso</t>
  </si>
  <si>
    <t>USP</t>
  </si>
  <si>
    <t>UFSCar</t>
  </si>
  <si>
    <t>UNESP</t>
  </si>
  <si>
    <t>UNIFAL</t>
  </si>
  <si>
    <t>UNILA</t>
  </si>
  <si>
    <t>UNB</t>
  </si>
  <si>
    <t>UFC</t>
  </si>
  <si>
    <t>UFRGS</t>
  </si>
  <si>
    <t>UFSJ</t>
  </si>
  <si>
    <t>PUCPR</t>
  </si>
  <si>
    <t>UFRJ</t>
  </si>
  <si>
    <t xml:space="preserve">TOTAL: </t>
  </si>
  <si>
    <t>UFU</t>
  </si>
  <si>
    <t>UFBA</t>
  </si>
  <si>
    <t>UFGD</t>
  </si>
  <si>
    <t>UFCG</t>
  </si>
  <si>
    <t>UTFPR</t>
  </si>
  <si>
    <t>UFPA</t>
  </si>
  <si>
    <t>UNIPAMPA</t>
  </si>
  <si>
    <t>UFAM</t>
  </si>
  <si>
    <t>UFERSA</t>
  </si>
  <si>
    <t>IFMT</t>
  </si>
  <si>
    <t>UNAERP</t>
  </si>
  <si>
    <t>UNEB</t>
  </si>
  <si>
    <t>UEM</t>
  </si>
  <si>
    <t>UERGS</t>
  </si>
  <si>
    <t>UFPB</t>
  </si>
  <si>
    <t xml:space="preserve">UFG </t>
  </si>
  <si>
    <t>UFPel</t>
  </si>
  <si>
    <t>UFOPA</t>
  </si>
  <si>
    <t>UFT</t>
  </si>
  <si>
    <t>UFMS</t>
  </si>
  <si>
    <t>UNIFESP + UFABC</t>
  </si>
  <si>
    <t>UP</t>
  </si>
  <si>
    <t>UFPR</t>
  </si>
  <si>
    <t>Quantidade de Universidades que oferecem o curso</t>
  </si>
  <si>
    <t>Bacharelado em Engenharia de Biotecnologia e Bioprocessos</t>
  </si>
  <si>
    <t>Tecnólogo em Biotecnologia</t>
  </si>
  <si>
    <t>Quant. de pessoas não respaldadas</t>
  </si>
  <si>
    <t>Total de pessoas</t>
  </si>
  <si>
    <t>Porcentagem de pessoas não respaldadas</t>
  </si>
  <si>
    <t>Biotecnologia em Conservação e Monitoramento Ambiental</t>
  </si>
  <si>
    <t xml:space="preserve">Bacharelado em Ciência e Tecnologia (BC&amp;T) - Bacharelado em Biotecnologia </t>
  </si>
  <si>
    <t>Bacharelado em Ciência e Tecnologia (BC&amp;T) - Bacharelado em Biotecnologia</t>
  </si>
  <si>
    <t>Bacharelado em Ciência e Tecnologia - Bacharelado em Biotecnologia</t>
  </si>
  <si>
    <t xml:space="preserve">Universidade Federal do Rio Grande do Sul (UFRGS) </t>
  </si>
  <si>
    <t>Área Respaldada</t>
  </si>
  <si>
    <t>Área "não respaldada"</t>
  </si>
  <si>
    <t>Permite contato</t>
  </si>
  <si>
    <t>Ciências Biológicas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</si>
</sst>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sz val="11.0"/>
      <color theme="1"/>
      <name val="Arial"/>
    </font>
    <font/>
    <font>
      <sz val="11.0"/>
      <color theme="1"/>
      <name val="Arial"/>
      <scheme val="minor"/>
    </font>
    <font>
      <b/>
      <sz val="10.0"/>
      <color theme="1"/>
      <name val="Roboto"/>
    </font>
    <font>
      <b/>
      <sz val="10.0"/>
      <color theme="1"/>
      <name val="Arial"/>
      <scheme val="minor"/>
    </font>
    <font>
      <color rgb="FFFFFFFF"/>
      <name val="Arial"/>
      <scheme val="minor"/>
    </font>
  </fonts>
  <fills count="9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356854"/>
        <bgColor rgb="FF356854"/>
      </patternFill>
    </fill>
    <fill>
      <patternFill patternType="solid">
        <fgColor rgb="FFEA9999"/>
        <bgColor rgb="FFEA9999"/>
      </patternFill>
    </fill>
    <fill>
      <patternFill patternType="solid">
        <fgColor rgb="FFFFE599"/>
        <bgColor rgb="FFFFE599"/>
      </patternFill>
    </fill>
  </fills>
  <borders count="4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  <border>
      <left style="thin">
        <color rgb="FF442F65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5B3F86"/>
      </right>
      <top style="thin">
        <color rgb="FF442F65"/>
      </top>
      <bottom style="thin">
        <color rgb="FF442F65"/>
      </bottom>
    </border>
    <border>
      <left style="thin">
        <color rgb="FF5B3F86"/>
      </left>
      <right style="thin">
        <color rgb="FF442F65"/>
      </right>
      <top style="thin">
        <color rgb="FF442F65"/>
      </top>
      <bottom style="thin">
        <color rgb="FF442F65"/>
      </bottom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FFFFFF"/>
      </bottom>
    </border>
    <border>
      <left style="thin">
        <color rgb="FF442F65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F8F9FA"/>
      </right>
      <top style="thin">
        <color rgb="FFF8F9FA"/>
      </top>
      <bottom style="thin">
        <color rgb="FFF8F9FA"/>
      </bottom>
    </border>
    <border>
      <left style="thin">
        <color rgb="FFF8F9FA"/>
      </left>
      <right style="thin">
        <color rgb="FF442F65"/>
      </right>
      <top style="thin">
        <color rgb="FFF8F9FA"/>
      </top>
      <bottom style="thin">
        <color rgb="FFF8F9FA"/>
      </bottom>
    </border>
    <border>
      <left style="thin">
        <color rgb="FF284E3F"/>
      </left>
      <right style="thin">
        <color rgb="FF356854"/>
      </right>
      <top style="thin">
        <color rgb="FF356854"/>
      </top>
      <bottom style="thin">
        <color rgb="FF284E3F"/>
      </bottom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</border>
    <border>
      <left style="thin">
        <color rgb="FFEA9999"/>
      </left>
      <right style="thin">
        <color rgb="FFEA9999"/>
      </right>
      <top style="thin">
        <color rgb="FFEA9999"/>
      </top>
      <bottom style="thin">
        <color rgb="FFEA9999"/>
      </bottom>
    </border>
    <border>
      <left style="thin">
        <color rgb="FF442F65"/>
      </left>
      <right style="thin">
        <color rgb="FFFFFFFF"/>
      </right>
      <top style="thin">
        <color rgb="FFFFFFFF"/>
      </top>
      <bottom style="thin">
        <color rgb="FF442F65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442F65"/>
      </bottom>
    </border>
    <border>
      <left style="thin">
        <color rgb="FFFFFFFF"/>
      </left>
      <right style="thin">
        <color rgb="FF442F65"/>
      </right>
      <top style="thin">
        <color rgb="FFFFFFFF"/>
      </top>
      <bottom style="thin">
        <color rgb="FF442F65"/>
      </bottom>
    </border>
    <border>
      <left style="thin">
        <color rgb="FF004DBF"/>
      </left>
      <right style="thin">
        <color rgb="FF0066FF"/>
      </right>
      <top style="thin">
        <color rgb="FF004DBF"/>
      </top>
      <bottom style="thin">
        <color rgb="FF004DBF"/>
      </bottom>
    </border>
    <border>
      <left style="thin">
        <color rgb="FF0066FF"/>
      </left>
      <right style="thin">
        <color rgb="FF0066FF"/>
      </right>
      <top style="thin">
        <color rgb="FF004DBF"/>
      </top>
      <bottom style="thin">
        <color rgb="FF004DBF"/>
      </bottom>
    </border>
    <border>
      <left style="thin">
        <color rgb="FF0066FF"/>
      </left>
      <right style="thin">
        <color rgb="FF004DBF"/>
      </right>
      <top style="thin">
        <color rgb="FF004DBF"/>
      </top>
      <bottom style="thin">
        <color rgb="FF004DBF"/>
      </bottom>
    </border>
    <border>
      <left style="thin">
        <color rgb="FF004DB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4DBF"/>
      </right>
      <top style="thin">
        <color rgb="FFFFFFFF"/>
      </top>
      <bottom style="thin">
        <color rgb="FFFFFFFF"/>
      </bottom>
    </border>
    <border>
      <left style="thin">
        <color rgb="FF004DB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FE599"/>
      </left>
      <right style="thin">
        <color rgb="FFFFE599"/>
      </right>
      <top style="thin">
        <color rgb="FFFFE599"/>
      </top>
      <bottom style="thin">
        <color rgb="FFFFE599"/>
      </bottom>
    </border>
    <border>
      <left style="thin">
        <color rgb="FFF6F8F9"/>
      </left>
      <right style="thin">
        <color rgb="FF004DBF"/>
      </right>
      <top style="thin">
        <color rgb="FFF6F8F9"/>
      </top>
      <bottom style="thin">
        <color rgb="FFF6F8F9"/>
      </bottom>
    </border>
    <border>
      <left style="thin">
        <color rgb="FF004DBF"/>
      </left>
      <right style="thin">
        <color rgb="FFFFFF00"/>
      </right>
      <top style="thin">
        <color rgb="FFFFFF00"/>
      </top>
      <bottom style="thin">
        <color rgb="FFFFFF00"/>
      </bottom>
    </border>
    <border>
      <left style="thin">
        <color rgb="FFA4C2F4"/>
      </left>
      <right style="thin">
        <color rgb="FFA4C2F4"/>
      </right>
      <top style="thin">
        <color rgb="FFA4C2F4"/>
      </top>
      <bottom style="thin">
        <color rgb="FFA4C2F4"/>
      </bottom>
    </border>
    <border>
      <left style="thin">
        <color rgb="FFFFFF00"/>
      </left>
      <right style="thin">
        <color rgb="FF004DBF"/>
      </right>
      <top style="thin">
        <color rgb="FFFFFF00"/>
      </top>
      <bottom style="thin">
        <color rgb="FFFFFF00"/>
      </bottom>
    </border>
    <border>
      <left style="thin">
        <color rgb="FF004DBF"/>
      </left>
      <right style="thin">
        <color rgb="FFF6F8F9"/>
      </right>
      <top style="thin">
        <color rgb="FFF6F8F9"/>
      </top>
      <bottom style="thin">
        <color rgb="FF004DB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004DBF"/>
      </bottom>
    </border>
    <border>
      <left style="thin">
        <color rgb="FFF6F8F9"/>
      </left>
      <right style="thin">
        <color rgb="FF004DBF"/>
      </right>
      <top style="thin">
        <color rgb="FFF6F8F9"/>
      </top>
      <bottom style="thin">
        <color rgb="FF004DBF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wrapText="0"/>
    </xf>
    <xf borderId="0" fillId="2" fontId="1" numFmtId="0" xfId="0" applyAlignment="1" applyFont="1">
      <alignment readingOrder="0" shrinkToFit="0" wrapText="1"/>
    </xf>
    <xf borderId="0" fillId="0" fontId="1" numFmtId="0" xfId="0" applyFont="1"/>
    <xf borderId="0" fillId="0" fontId="1" numFmtId="0" xfId="0" applyAlignment="1" applyFont="1">
      <alignment shrinkToFit="0" wrapText="0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vertical="bottom"/>
    </xf>
    <xf borderId="0" fillId="3" fontId="2" numFmtId="0" xfId="0" applyAlignment="1" applyFill="1" applyFont="1">
      <alignment vertical="bottom"/>
    </xf>
    <xf borderId="0" fillId="3" fontId="1" numFmtId="0" xfId="0" applyFont="1"/>
    <xf borderId="0" fillId="3" fontId="1" numFmtId="0" xfId="0" applyAlignment="1" applyFont="1">
      <alignment shrinkToFit="0" wrapText="1"/>
    </xf>
    <xf borderId="0" fillId="0" fontId="1" numFmtId="0" xfId="0" applyAlignment="1" applyFont="1">
      <alignment shrinkToFit="0" wrapText="1"/>
    </xf>
    <xf borderId="1" fillId="4" fontId="1" numFmtId="0" xfId="0" applyBorder="1" applyFill="1" applyFont="1"/>
    <xf borderId="1" fillId="2" fontId="1" numFmtId="0" xfId="0" applyAlignment="1" applyBorder="1" applyFont="1">
      <alignment horizontal="center" readingOrder="0" shrinkToFit="0" wrapText="1"/>
    </xf>
    <xf borderId="1" fillId="2" fontId="3" numFmtId="0" xfId="0" applyAlignment="1" applyBorder="1" applyFont="1">
      <alignment horizontal="center" readingOrder="0" shrinkToFit="0" vertical="bottom" wrapText="1"/>
    </xf>
    <xf borderId="2" fillId="5" fontId="1" numFmtId="0" xfId="0" applyAlignment="1" applyBorder="1" applyFill="1" applyFont="1">
      <alignment horizontal="center" readingOrder="0" vertical="center"/>
    </xf>
    <xf borderId="1" fillId="3" fontId="1" numFmtId="0" xfId="0" applyAlignment="1" applyBorder="1" applyFont="1">
      <alignment readingOrder="0"/>
    </xf>
    <xf borderId="1" fillId="3" fontId="1" numFmtId="0" xfId="0" applyAlignment="1" applyBorder="1" applyFont="1">
      <alignment readingOrder="0" shrinkToFit="0" wrapText="1"/>
    </xf>
    <xf borderId="0" fillId="3" fontId="1" numFmtId="0" xfId="0" applyAlignment="1" applyFont="1">
      <alignment readingOrder="0" shrinkToFit="0" wrapText="1"/>
    </xf>
    <xf borderId="1" fillId="0" fontId="2" numFmtId="0" xfId="0" applyAlignment="1" applyBorder="1" applyFont="1">
      <alignment shrinkToFit="0" vertical="bottom" wrapText="1"/>
    </xf>
    <xf borderId="3" fillId="0" fontId="4" numFmtId="0" xfId="0" applyBorder="1" applyFont="1"/>
    <xf borderId="1" fillId="3" fontId="5" numFmtId="0" xfId="0" applyAlignment="1" applyBorder="1" applyFont="1">
      <alignment readingOrder="0" shrinkToFit="0" wrapText="1"/>
    </xf>
    <xf borderId="0" fillId="0" fontId="2" numFmtId="0" xfId="0" applyAlignment="1" applyFont="1">
      <alignment shrinkToFit="0" vertical="bottom" wrapText="1"/>
    </xf>
    <xf borderId="1" fillId="3" fontId="1" numFmtId="0" xfId="0" applyAlignment="1" applyBorder="1" applyFont="1">
      <alignment readingOrder="0"/>
    </xf>
    <xf borderId="4" fillId="0" fontId="4" numFmtId="0" xfId="0" applyBorder="1" applyFont="1"/>
    <xf borderId="0" fillId="2" fontId="6" numFmtId="0" xfId="0" applyAlignment="1" applyFont="1">
      <alignment readingOrder="0" vertical="center"/>
    </xf>
    <xf borderId="0" fillId="2" fontId="7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/>
    </xf>
    <xf borderId="0" fillId="6" fontId="8" numFmtId="0" xfId="0" applyAlignment="1" applyFill="1" applyFont="1">
      <alignment horizontal="center" readingOrder="0" vertical="center"/>
    </xf>
    <xf borderId="0" fillId="0" fontId="1" numFmtId="0" xfId="0" applyAlignment="1" applyFont="1">
      <alignment horizontal="center" readingOrder="0"/>
    </xf>
    <xf borderId="0" fillId="7" fontId="1" numFmtId="0" xfId="0" applyAlignment="1" applyFill="1" applyFont="1">
      <alignment readingOrder="0"/>
    </xf>
    <xf borderId="5" fillId="0" fontId="1" numFmtId="0" xfId="0" applyAlignment="1" applyBorder="1" applyFont="1">
      <alignment horizontal="center" readingOrder="0" shrinkToFit="0" vertical="center" wrapText="1"/>
    </xf>
    <xf borderId="6" fillId="0" fontId="1" numFmtId="0" xfId="0" applyAlignment="1" applyBorder="1" applyFont="1">
      <alignment horizontal="center" readingOrder="0" shrinkToFit="0" vertical="center" wrapText="0"/>
    </xf>
    <xf borderId="7" fillId="0" fontId="1" numFmtId="0" xfId="0" applyAlignment="1" applyBorder="1" applyFont="1">
      <alignment horizontal="center" shrinkToFit="0" vertical="center" wrapText="0"/>
    </xf>
    <xf borderId="8" fillId="0" fontId="1" numFmtId="0" xfId="0" applyAlignment="1" applyBorder="1" applyFont="1">
      <alignment readingOrder="0" shrinkToFit="0" vertical="center" wrapText="1"/>
    </xf>
    <xf borderId="9" fillId="0" fontId="1" numFmtId="0" xfId="0" applyAlignment="1" applyBorder="1" applyFont="1">
      <alignment horizontal="center" shrinkToFit="0" vertical="center" wrapText="0"/>
    </xf>
    <xf borderId="10" fillId="0" fontId="1" numFmtId="0" xfId="0" applyAlignment="1" applyBorder="1" applyFont="1">
      <alignment readingOrder="0" shrinkToFit="0" vertical="center" wrapText="1"/>
    </xf>
    <xf borderId="9" fillId="0" fontId="1" numFmtId="0" xfId="0" applyAlignment="1" applyBorder="1" applyFont="1">
      <alignment horizontal="center" shrinkToFit="0" vertical="center" wrapText="0"/>
    </xf>
    <xf borderId="10" fillId="8" fontId="1" numFmtId="0" xfId="0" applyAlignment="1" applyBorder="1" applyFill="1" applyFont="1">
      <alignment readingOrder="0" shrinkToFit="0" vertical="center" wrapText="1"/>
    </xf>
    <xf borderId="7" fillId="0" fontId="1" numFmtId="0" xfId="0" applyAlignment="1" applyBorder="1" applyFont="1">
      <alignment horizontal="center" shrinkToFit="0" vertical="center" wrapText="0"/>
    </xf>
    <xf borderId="8" fillId="8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horizontal="center" shrinkToFit="0" vertical="center" wrapText="0"/>
    </xf>
    <xf borderId="12" fillId="8" fontId="1" numFmtId="0" xfId="0" applyAlignment="1" applyBorder="1" applyFont="1">
      <alignment readingOrder="0" shrinkToFit="0" vertical="center" wrapText="1"/>
    </xf>
    <xf borderId="13" fillId="0" fontId="1" numFmtId="0" xfId="0" applyAlignment="1" applyBorder="1" applyFont="1">
      <alignment horizontal="left" readingOrder="0" shrinkToFit="0" vertical="center" wrapText="1"/>
    </xf>
    <xf borderId="14" fillId="0" fontId="1" numFmtId="0" xfId="0" applyAlignment="1" applyBorder="1" applyFont="1">
      <alignment horizontal="left" readingOrder="0" shrinkToFit="0" vertical="center" wrapText="1"/>
    </xf>
    <xf borderId="15" fillId="0" fontId="1" numFmtId="0" xfId="0" applyAlignment="1" applyBorder="1" applyFont="1">
      <alignment horizontal="left" readingOrder="0" shrinkToFit="0" vertical="center" wrapText="1"/>
    </xf>
    <xf borderId="16" fillId="0" fontId="1" numFmtId="0" xfId="0" applyAlignment="1" applyBorder="1" applyFont="1">
      <alignment shrinkToFit="0" vertical="center" wrapText="1"/>
    </xf>
    <xf borderId="17" fillId="0" fontId="1" numFmtId="0" xfId="0" applyAlignment="1" applyBorder="1" applyFont="1">
      <alignment shrinkToFit="0" vertical="center" wrapText="1"/>
    </xf>
    <xf borderId="18" fillId="0" fontId="1" numFmtId="0" xfId="0" applyAlignment="1" applyBorder="1" applyFont="1">
      <alignment horizontal="center" shrinkToFit="0" vertical="center" wrapText="1"/>
    </xf>
    <xf borderId="19" fillId="0" fontId="1" numFmtId="0" xfId="0" applyAlignment="1" applyBorder="1" applyFont="1">
      <alignment shrinkToFit="0" vertical="center" wrapText="1"/>
    </xf>
    <xf borderId="20" fillId="0" fontId="1" numFmtId="0" xfId="0" applyAlignment="1" applyBorder="1" applyFont="1">
      <alignment shrinkToFit="0" vertical="center" wrapText="1"/>
    </xf>
    <xf borderId="21" fillId="0" fontId="1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left" readingOrder="0" shrinkToFit="0" vertical="center" wrapText="1"/>
    </xf>
    <xf borderId="6" fillId="0" fontId="1" numFmtId="0" xfId="0" applyAlignment="1" applyBorder="1" applyFont="1">
      <alignment horizontal="left" readingOrder="0" shrinkToFit="0" vertical="center" wrapText="0"/>
    </xf>
    <xf borderId="7" fillId="0" fontId="1" numFmtId="0" xfId="0" applyAlignment="1" applyBorder="1" applyFont="1">
      <alignment shrinkToFit="0" vertical="center" wrapText="0"/>
    </xf>
    <xf borderId="8" fillId="0" fontId="1" numFmtId="3" xfId="0" applyAlignment="1" applyBorder="1" applyFont="1" applyNumberFormat="1">
      <alignment readingOrder="0" shrinkToFit="0" vertical="center" wrapText="0"/>
    </xf>
    <xf borderId="22" fillId="6" fontId="8" numFmtId="0" xfId="0" applyAlignment="1" applyBorder="1" applyFont="1">
      <alignment readingOrder="0" shrinkToFit="0" vertical="center" wrapText="1"/>
    </xf>
    <xf borderId="12" fillId="0" fontId="1" numFmtId="3" xfId="0" applyAlignment="1" applyBorder="1" applyFont="1" applyNumberFormat="1">
      <alignment shrinkToFit="0" vertical="center" wrapText="0"/>
    </xf>
    <xf borderId="23" fillId="5" fontId="1" numFmtId="0" xfId="0" applyAlignment="1" applyBorder="1" applyFont="1">
      <alignment shrinkToFit="0" vertical="center" wrapText="1"/>
    </xf>
    <xf borderId="24" fillId="7" fontId="1" numFmtId="0" xfId="0" applyAlignment="1" applyBorder="1" applyFont="1">
      <alignment shrinkToFit="0" vertical="center" wrapText="1"/>
    </xf>
    <xf borderId="17" fillId="0" fontId="1" numFmtId="0" xfId="0" applyAlignment="1" applyBorder="1" applyFont="1">
      <alignment readingOrder="0" shrinkToFit="0" vertical="center" wrapText="1"/>
    </xf>
    <xf borderId="25" fillId="0" fontId="1" numFmtId="0" xfId="0" applyAlignment="1" applyBorder="1" applyFont="1">
      <alignment shrinkToFit="0" vertical="center" wrapText="1"/>
    </xf>
    <xf borderId="26" fillId="0" fontId="1" numFmtId="0" xfId="0" applyAlignment="1" applyBorder="1" applyFont="1">
      <alignment shrinkToFit="0" vertical="center" wrapText="1"/>
    </xf>
    <xf borderId="27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wrapText="1"/>
    </xf>
    <xf borderId="28" fillId="0" fontId="1" numFmtId="0" xfId="0" applyAlignment="1" applyBorder="1" applyFont="1">
      <alignment horizontal="left" readingOrder="0" shrinkToFit="0" vertical="center" wrapText="1"/>
    </xf>
    <xf borderId="29" fillId="0" fontId="1" numFmtId="0" xfId="0" applyAlignment="1" applyBorder="1" applyFont="1">
      <alignment horizontal="center" readingOrder="0" shrinkToFit="0" vertical="center" wrapText="1"/>
    </xf>
    <xf borderId="29" fillId="0" fontId="1" numFmtId="0" xfId="0" applyAlignment="1" applyBorder="1" applyFont="1">
      <alignment horizontal="left" readingOrder="0" shrinkToFit="0" vertical="center" wrapText="1"/>
    </xf>
    <xf borderId="30" fillId="0" fontId="1" numFmtId="0" xfId="0" applyAlignment="1" applyBorder="1" applyFont="1">
      <alignment horizontal="center" readingOrder="0" shrinkToFit="0" vertical="center" wrapText="1"/>
    </xf>
    <xf borderId="31" fillId="0" fontId="1" numFmtId="0" xfId="0" applyAlignment="1" applyBorder="1" applyFont="1">
      <alignment horizontal="left" shrinkToFit="0" vertical="center" wrapText="1"/>
    </xf>
    <xf borderId="17" fillId="0" fontId="1" numFmtId="0" xfId="0" applyAlignment="1" applyBorder="1" applyFont="1">
      <alignment shrinkToFit="0" vertical="center" wrapText="1"/>
    </xf>
    <xf borderId="17" fillId="0" fontId="1" numFmtId="49" xfId="0" applyAlignment="1" applyBorder="1" applyFont="1" applyNumberFormat="1">
      <alignment horizontal="left" shrinkToFit="0" vertical="center" wrapText="1"/>
    </xf>
    <xf borderId="17" fillId="0" fontId="1" numFmtId="0" xfId="0" applyAlignment="1" applyBorder="1" applyFont="1">
      <alignment horizontal="left" shrinkToFit="0" vertical="center" wrapText="1"/>
    </xf>
    <xf borderId="32" fillId="0" fontId="1" numFmtId="0" xfId="0" applyAlignment="1" applyBorder="1" applyFont="1">
      <alignment horizontal="center" shrinkToFit="0" vertical="center" wrapText="0"/>
    </xf>
    <xf borderId="33" fillId="0" fontId="1" numFmtId="0" xfId="0" applyAlignment="1" applyBorder="1" applyFont="1">
      <alignment horizontal="left" readingOrder="0" shrinkToFit="0" vertical="center" wrapText="1"/>
    </xf>
    <xf borderId="34" fillId="0" fontId="1" numFmtId="0" xfId="0" applyAlignment="1" applyBorder="1" applyFont="1">
      <alignment readingOrder="0" shrinkToFit="0" vertical="center" wrapText="1"/>
    </xf>
    <xf borderId="34" fillId="0" fontId="1" numFmtId="0" xfId="0" applyAlignment="1" applyBorder="1" applyFont="1">
      <alignment horizontal="left" readingOrder="0" shrinkToFit="0" vertical="center" wrapText="1"/>
    </xf>
    <xf borderId="35" fillId="0" fontId="1" numFmtId="0" xfId="0" applyAlignment="1" applyBorder="1" applyFont="1">
      <alignment horizontal="left" readingOrder="0" shrinkToFit="0" vertical="center" wrapText="1"/>
    </xf>
    <xf borderId="36" fillId="0" fontId="1" numFmtId="0" xfId="0" applyAlignment="1" applyBorder="1" applyFont="1">
      <alignment horizontal="center" readingOrder="0" shrinkToFit="0" vertical="center" wrapText="0"/>
    </xf>
    <xf borderId="31" fillId="0" fontId="1" numFmtId="0" xfId="0" applyAlignment="1" applyBorder="1" applyFont="1">
      <alignment horizontal="left" readingOrder="0" shrinkToFit="0" vertical="center" wrapText="1"/>
    </xf>
    <xf borderId="17" fillId="0" fontId="1" numFmtId="0" xfId="0" applyAlignment="1" applyBorder="1" applyFont="1">
      <alignment readingOrder="0" shrinkToFit="0" vertical="center" wrapText="1"/>
    </xf>
    <xf borderId="17" fillId="0" fontId="1" numFmtId="0" xfId="0" applyAlignment="1" applyBorder="1" applyFont="1">
      <alignment horizontal="left" readingOrder="0" shrinkToFit="0" vertical="center" wrapText="1"/>
    </xf>
    <xf borderId="32" fillId="0" fontId="1" numFmtId="0" xfId="0" applyAlignment="1" applyBorder="1" applyFont="1">
      <alignment horizontal="center" readingOrder="0" shrinkToFit="0" vertical="center" wrapText="0"/>
    </xf>
    <xf borderId="34" fillId="0" fontId="1" numFmtId="0" xfId="0" applyAlignment="1" applyBorder="1" applyFont="1">
      <alignment readingOrder="0" shrinkToFit="0" vertical="center" wrapText="1"/>
    </xf>
    <xf borderId="35" fillId="8" fontId="1" numFmtId="0" xfId="0" applyAlignment="1" applyBorder="1" applyFont="1">
      <alignment horizontal="left" readingOrder="0" shrinkToFit="0" vertical="center" wrapText="1"/>
    </xf>
    <xf borderId="17" fillId="0" fontId="1" numFmtId="0" xfId="0" applyAlignment="1" applyBorder="1" applyFont="1">
      <alignment readingOrder="0" shrinkToFit="0" vertical="center" wrapText="1"/>
    </xf>
    <xf borderId="35" fillId="0" fontId="1" numFmtId="0" xfId="0" applyAlignment="1" applyBorder="1" applyFont="1">
      <alignment horizontal="left" readingOrder="0" shrinkToFit="0" vertical="center" wrapText="1"/>
    </xf>
    <xf borderId="33" fillId="0" fontId="1" numFmtId="0" xfId="0" applyAlignment="1" applyBorder="1" applyFont="1">
      <alignment horizontal="left" readingOrder="0" shrinkToFit="0" vertical="center" wrapText="1"/>
    </xf>
    <xf borderId="34" fillId="0" fontId="1" numFmtId="0" xfId="0" applyAlignment="1" applyBorder="1" applyFont="1">
      <alignment horizontal="left" readingOrder="0" shrinkToFit="0" vertical="center" wrapText="1"/>
    </xf>
    <xf borderId="36" fillId="0" fontId="1" numFmtId="0" xfId="0" applyAlignment="1" applyBorder="1" applyFont="1">
      <alignment horizontal="center" readingOrder="0" shrinkToFit="0" vertical="center" wrapText="0"/>
    </xf>
    <xf borderId="37" fillId="5" fontId="1" numFmtId="0" xfId="0" applyAlignment="1" applyBorder="1" applyFont="1">
      <alignment horizontal="left" readingOrder="0" shrinkToFit="0" vertical="center" wrapText="1"/>
    </xf>
    <xf borderId="23" fillId="5" fontId="1" numFmtId="0" xfId="0" applyAlignment="1" applyBorder="1" applyFont="1">
      <alignment readingOrder="0" shrinkToFit="0" vertical="center" wrapText="1"/>
    </xf>
    <xf borderId="38" fillId="5" fontId="1" numFmtId="0" xfId="0" applyAlignment="1" applyBorder="1" applyFont="1">
      <alignment horizontal="left" readingOrder="0" shrinkToFit="0" vertical="center" wrapText="1"/>
    </xf>
    <xf borderId="23" fillId="5" fontId="1" numFmtId="0" xfId="0" applyAlignment="1" applyBorder="1" applyFont="1">
      <alignment horizontal="left" readingOrder="0" shrinkToFit="0" vertical="center" wrapText="1"/>
    </xf>
    <xf borderId="39" fillId="5" fontId="1" numFmtId="0" xfId="0" applyAlignment="1" applyBorder="1" applyFont="1">
      <alignment horizontal="center" readingOrder="0" shrinkToFit="0" vertical="center" wrapText="0"/>
    </xf>
    <xf borderId="38" fillId="5" fontId="1" numFmtId="0" xfId="0" applyAlignment="1" applyBorder="1" applyFont="1">
      <alignment readingOrder="0" shrinkToFit="0" vertical="center" wrapText="1"/>
    </xf>
    <xf borderId="35" fillId="5" fontId="1" numFmtId="0" xfId="0" applyAlignment="1" applyBorder="1" applyFont="1">
      <alignment readingOrder="0" shrinkToFit="0" vertical="center" wrapText="1"/>
    </xf>
    <xf borderId="39" fillId="5" fontId="1" numFmtId="0" xfId="0" applyAlignment="1" applyBorder="1" applyFont="1">
      <alignment readingOrder="0" shrinkToFit="0" vertical="center" wrapText="0"/>
    </xf>
    <xf borderId="35" fillId="0" fontId="1" numFmtId="0" xfId="0" applyAlignment="1" applyBorder="1" applyFont="1">
      <alignment readingOrder="0" shrinkToFit="0" vertical="center" wrapText="1"/>
    </xf>
    <xf borderId="32" fillId="0" fontId="1" numFmtId="0" xfId="0" applyAlignment="1" applyBorder="1" applyFont="1">
      <alignment readingOrder="0" shrinkToFit="0" vertical="center" wrapText="0"/>
    </xf>
    <xf borderId="34" fillId="0" fontId="1" numFmtId="0" xfId="0" applyAlignment="1" applyBorder="1" applyFont="1">
      <alignment readingOrder="0" shrinkToFit="0" vertical="center" wrapText="1"/>
    </xf>
    <xf borderId="36" fillId="0" fontId="1" numFmtId="0" xfId="0" applyAlignment="1" applyBorder="1" applyFont="1">
      <alignment readingOrder="0" shrinkToFit="0" vertical="center" wrapText="0"/>
    </xf>
    <xf borderId="33" fillId="0" fontId="1" numFmtId="0" xfId="0" applyAlignment="1" applyBorder="1" applyFont="1">
      <alignment readingOrder="0" shrinkToFit="0" vertical="center" wrapText="1"/>
    </xf>
    <xf borderId="31" fillId="0" fontId="1" numFmtId="0" xfId="0" applyAlignment="1" applyBorder="1" applyFont="1">
      <alignment readingOrder="0" shrinkToFit="0" vertical="center" wrapText="1"/>
    </xf>
    <xf borderId="33" fillId="0" fontId="1" numFmtId="0" xfId="0" applyAlignment="1" applyBorder="1" applyFont="1">
      <alignment readingOrder="0" shrinkToFit="0" vertical="center" wrapText="1"/>
    </xf>
    <xf borderId="34" fillId="0" fontId="1" numFmtId="0" xfId="0" applyAlignment="1" applyBorder="1" applyFont="1">
      <alignment readingOrder="0" shrinkToFit="0" vertical="center" wrapText="1"/>
    </xf>
    <xf borderId="35" fillId="0" fontId="1" numFmtId="0" xfId="0" applyAlignment="1" applyBorder="1" applyFont="1">
      <alignment readingOrder="0" shrinkToFit="0" vertical="center" wrapText="1"/>
    </xf>
    <xf borderId="36" fillId="0" fontId="1" numFmtId="0" xfId="0" applyAlignment="1" applyBorder="1" applyFont="1">
      <alignment readingOrder="0" shrinkToFit="0" vertical="center" wrapText="0"/>
    </xf>
    <xf borderId="33" fillId="0" fontId="1" numFmtId="0" xfId="0" applyAlignment="1" applyBorder="1" applyFont="1">
      <alignment horizontal="left" shrinkToFit="0" vertical="center" wrapText="1"/>
    </xf>
    <xf borderId="34" fillId="0" fontId="1" numFmtId="0" xfId="0" applyAlignment="1" applyBorder="1" applyFont="1">
      <alignment shrinkToFit="0" vertical="center" wrapText="1"/>
    </xf>
    <xf borderId="34" fillId="0" fontId="1" numFmtId="49" xfId="0" applyAlignment="1" applyBorder="1" applyFont="1" applyNumberFormat="1">
      <alignment horizontal="left" shrinkToFit="0" vertical="center" wrapText="1"/>
    </xf>
    <xf borderId="34" fillId="0" fontId="1" numFmtId="0" xfId="0" applyAlignment="1" applyBorder="1" applyFont="1">
      <alignment horizontal="left" shrinkToFit="0" vertical="center" wrapText="1"/>
    </xf>
    <xf borderId="36" fillId="0" fontId="1" numFmtId="0" xfId="0" applyAlignment="1" applyBorder="1" applyFont="1">
      <alignment horizontal="center" shrinkToFit="0" vertical="center" wrapText="0"/>
    </xf>
    <xf borderId="40" fillId="0" fontId="1" numFmtId="0" xfId="0" applyAlignment="1" applyBorder="1" applyFont="1">
      <alignment horizontal="left" shrinkToFit="0" vertical="center" wrapText="1"/>
    </xf>
    <xf borderId="41" fillId="0" fontId="1" numFmtId="0" xfId="0" applyAlignment="1" applyBorder="1" applyFont="1">
      <alignment shrinkToFit="0" vertical="center" wrapText="1"/>
    </xf>
    <xf borderId="41" fillId="0" fontId="1" numFmtId="49" xfId="0" applyAlignment="1" applyBorder="1" applyFont="1" applyNumberFormat="1">
      <alignment horizontal="left" shrinkToFit="0" vertical="center" wrapText="1"/>
    </xf>
    <xf borderId="41" fillId="0" fontId="1" numFmtId="0" xfId="0" applyAlignment="1" applyBorder="1" applyFont="1">
      <alignment horizontal="left" shrinkToFit="0" vertical="center" wrapText="1"/>
    </xf>
    <xf borderId="42" fillId="0" fontId="1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10">
    <dxf>
      <font/>
      <fill>
        <patternFill patternType="solid">
          <fgColor rgb="FFFFE599"/>
          <bgColor rgb="FFFFE599"/>
        </patternFill>
      </fill>
      <border/>
    </dxf>
    <dxf>
      <font/>
      <fill>
        <patternFill patternType="solid">
          <fgColor rgb="FFA4C2F4"/>
          <bgColor rgb="FFA4C2F4"/>
        </patternFill>
      </fill>
      <border/>
    </dxf>
    <dxf>
      <font/>
      <fill>
        <patternFill patternType="solid">
          <fgColor rgb="FFF9CB9C"/>
          <bgColor rgb="FFF9CB9C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F9FA"/>
          <bgColor rgb="FFF8F9FA"/>
        </patternFill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font/>
      <fill>
        <patternFill patternType="solid">
          <fgColor rgb="FF5B3F86"/>
          <bgColor rgb="FF5B3F86"/>
        </patternFill>
      </fill>
      <border/>
    </dxf>
    <dxf>
      <font/>
      <fill>
        <patternFill patternType="solid">
          <fgColor rgb="FF0066FF"/>
          <bgColor rgb="FF0066FF"/>
        </patternFill>
      </fill>
      <border/>
    </dxf>
  </dxfs>
  <tableStyles count="6">
    <tableStyle count="2" pivot="0" name="Tratamento dos dados-style">
      <tableStyleElement dxfId="4" type="firstRowStripe"/>
      <tableStyleElement dxfId="5" type="secondRowStripe"/>
    </tableStyle>
    <tableStyle count="3" pivot="0" name="Cursos-style">
      <tableStyleElement dxfId="6" type="headerRow"/>
      <tableStyleElement dxfId="4" type="firstRowStripe"/>
      <tableStyleElement dxfId="7" type="secondRowStripe"/>
    </tableStyle>
    <tableStyle count="3" pivot="0" name="Alunos não respaldados-style">
      <tableStyleElement dxfId="8" type="headerRow"/>
      <tableStyleElement dxfId="4" type="firstRowStripe"/>
      <tableStyleElement dxfId="5" type="secondRowStripe"/>
    </tableStyle>
    <tableStyle count="3" pivot="0" name="Alunos não respaldados-style 2">
      <tableStyleElement dxfId="6" type="headerRow"/>
      <tableStyleElement dxfId="4" type="firstRowStripe"/>
      <tableStyleElement dxfId="7" type="secondRowStripe"/>
    </tableStyle>
    <tableStyle count="2" pivot="0" name="Alunos não respaldados-style 3">
      <tableStyleElement dxfId="4" type="firstRowStripe"/>
      <tableStyleElement dxfId="5" type="secondRowStripe"/>
    </tableStyle>
    <tableStyle count="3" pivot="0" name="Alunos &quot;Respaldados&quot;-style">
      <tableStyleElement dxfId="9" type="headerRow"/>
      <tableStyleElement dxfId="4" type="firstRowStripe"/>
      <tableStyleElement dxfId="7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Universidades dos entrevistados</a:t>
            </a:r>
          </a:p>
        </c:rich>
      </c:tx>
      <c:layout>
        <c:manualLayout>
          <c:xMode val="edge"/>
          <c:yMode val="edge"/>
          <c:x val="0.0283686730506156"/>
          <c:y val="0.04758516071165693"/>
        </c:manualLayout>
      </c:layout>
      <c:overlay val="0"/>
    </c:title>
    <c:plotArea>
      <c:layout>
        <c:manualLayout>
          <c:xMode val="edge"/>
          <c:yMode val="edge"/>
          <c:x val="0.025565592306009202"/>
          <c:y val="0.11963400119024001"/>
          <c:w val="0.953044905283645"/>
          <c:h val="0.8338871255703234"/>
        </c:manualLayout>
      </c:layout>
      <c:pieChart>
        <c:varyColors val="1"/>
        <c:ser>
          <c:idx val="0"/>
          <c:order val="0"/>
          <c:tx>
            <c:strRef>
              <c:f>Universidades!$B$1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Pt>
            <c:idx val="10"/>
            <c:spPr>
              <a:solidFill>
                <a:srgbClr val="FF994D"/>
              </a:solidFill>
            </c:spPr>
          </c:dPt>
          <c:dPt>
            <c:idx val="11"/>
            <c:spPr>
              <a:solidFill>
                <a:srgbClr val="7ED1D7"/>
              </a:solidFill>
            </c:spPr>
          </c:dPt>
          <c:dPt>
            <c:idx val="12"/>
            <c:spPr>
              <a:solidFill>
                <a:srgbClr val="B3CEFB"/>
              </a:solidFill>
            </c:spPr>
          </c:dPt>
          <c:dPt>
            <c:idx val="13"/>
            <c:spPr>
              <a:solidFill>
                <a:srgbClr val="F7B4AE"/>
              </a:solidFill>
            </c:spPr>
          </c:dPt>
          <c:dPt>
            <c:idx val="14"/>
            <c:spPr>
              <a:solidFill>
                <a:srgbClr val="FDE49B"/>
              </a:solidFill>
            </c:spPr>
          </c:dPt>
          <c:dPt>
            <c:idx val="15"/>
            <c:spPr>
              <a:solidFill>
                <a:srgbClr val="AEDCBA"/>
              </a:solidFill>
            </c:spPr>
          </c:dPt>
          <c:dPt>
            <c:idx val="16"/>
            <c:spPr>
              <a:solidFill>
                <a:srgbClr val="FFC599"/>
              </a:solidFill>
            </c:spPr>
          </c:dPt>
          <c:dPt>
            <c:idx val="17"/>
            <c:spPr>
              <a:solidFill>
                <a:srgbClr val="B5E5E8"/>
              </a:solidFill>
            </c:spPr>
          </c:dPt>
          <c:dPt>
            <c:idx val="18"/>
            <c:spPr>
              <a:solidFill>
                <a:srgbClr val="ECF3FE"/>
              </a:solidFill>
            </c:spPr>
          </c:dPt>
          <c:dPt>
            <c:idx val="19"/>
            <c:spPr>
              <a:solidFill>
                <a:srgbClr val="FDECEB"/>
              </a:solidFill>
            </c:spPr>
          </c:dPt>
          <c:dPt>
            <c:idx val="20"/>
            <c:spPr>
              <a:solidFill>
                <a:srgbClr val="FFF8E6"/>
              </a:solidFill>
            </c:spPr>
          </c:dPt>
          <c:dPt>
            <c:idx val="21"/>
            <c:spPr>
              <a:solidFill>
                <a:srgbClr val="EBF6EE"/>
              </a:solidFill>
            </c:spPr>
          </c:dPt>
          <c:dPt>
            <c:idx val="22"/>
            <c:spPr>
              <a:solidFill>
                <a:srgbClr val="FFF0E6"/>
              </a:solidFill>
            </c:spPr>
          </c:dPt>
          <c:dPt>
            <c:idx val="23"/>
            <c:spPr>
              <a:solidFill>
                <a:srgbClr val="EDF8F9"/>
              </a:solidFill>
            </c:spPr>
          </c:dPt>
          <c:dPt>
            <c:idx val="24"/>
            <c:spPr>
              <a:solidFill>
                <a:srgbClr val="251701"/>
              </a:solidFill>
            </c:spPr>
          </c:dPt>
          <c:dPt>
            <c:idx val="25"/>
            <c:spPr>
              <a:solidFill>
                <a:srgbClr val="032527"/>
              </a:solidFill>
            </c:spPr>
          </c:dPt>
          <c:dPt>
            <c:idx val="26"/>
            <c:spPr>
              <a:solidFill>
                <a:srgbClr val="000C31"/>
              </a:solidFill>
            </c:spPr>
          </c:dPt>
          <c:dPt>
            <c:idx val="27"/>
            <c:spPr>
              <a:solidFill>
                <a:srgbClr val="281021"/>
              </a:solidFill>
            </c:spPr>
          </c:dPt>
          <c:dPt>
            <c:idx val="28"/>
            <c:spPr>
              <a:solidFill>
                <a:srgbClr val="FF1C32"/>
              </a:solidFill>
            </c:spPr>
          </c:dPt>
          <c:dPt>
            <c:idx val="29"/>
            <c:spPr>
              <a:solidFill>
                <a:srgbClr val="240C0A"/>
              </a:solidFill>
            </c:spPr>
          </c:dPt>
          <c:dPt>
            <c:idx val="30"/>
            <c:spPr>
              <a:solidFill>
                <a:srgbClr val="5E3C05"/>
              </a:solidFill>
            </c:spPr>
          </c:dPt>
          <c:dPt>
            <c:idx val="31"/>
            <c:spPr>
              <a:solidFill>
                <a:srgbClr val="0A5D64"/>
              </a:solidFill>
            </c:spPr>
          </c:dPt>
          <c:dPt>
            <c:idx val="32"/>
            <c:spPr>
              <a:solidFill>
                <a:srgbClr val="01217D"/>
              </a:solidFill>
            </c:spPr>
          </c:dPt>
          <c:dPt>
            <c:idx val="33"/>
            <c:spPr>
              <a:solidFill>
                <a:srgbClr val="652B55"/>
              </a:solidFill>
            </c:spPr>
          </c:dPt>
          <c:dPt>
            <c:idx val="34"/>
            <c:spPr>
              <a:solidFill>
                <a:srgbClr val="FF487E"/>
              </a:solidFill>
            </c:spPr>
          </c:dPt>
          <c:dPt>
            <c:idx val="35"/>
          </c:dPt>
          <c:dPt>
            <c:idx val="36"/>
          </c:dPt>
          <c:dPt>
            <c:idx val="37"/>
          </c:dPt>
          <c:dPt>
            <c:idx val="38"/>
          </c:dPt>
          <c:dPt>
            <c:idx val="39"/>
          </c:dPt>
          <c:dPt>
            <c:idx val="40"/>
          </c:dPt>
          <c:dPt>
            <c:idx val="41"/>
          </c:dPt>
          <c:dPt>
            <c:idx val="42"/>
          </c:dPt>
          <c:dPt>
            <c:idx val="43"/>
          </c:dPt>
          <c:dPt>
            <c:idx val="44"/>
          </c:dPt>
          <c:dPt>
            <c:idx val="45"/>
          </c:dPt>
          <c:dPt>
            <c:idx val="46"/>
          </c:dPt>
          <c:dPt>
            <c:idx val="47"/>
          </c:dPt>
          <c:dPt>
            <c:idx val="48"/>
          </c:dPt>
          <c:dPt>
            <c:idx val="49"/>
          </c:dPt>
          <c:dPt>
            <c:idx val="50"/>
          </c:dPt>
          <c:dPt>
            <c:idx val="51"/>
          </c:dPt>
          <c:dPt>
            <c:idx val="52"/>
          </c:dPt>
          <c:dPt>
            <c:idx val="53"/>
          </c:dPt>
          <c:dPt>
            <c:idx val="54"/>
          </c:dPt>
          <c:dPt>
            <c:idx val="55"/>
          </c:dPt>
          <c:dPt>
            <c:idx val="56"/>
          </c:dPt>
          <c:dPt>
            <c:idx val="57"/>
          </c:dPt>
          <c:dPt>
            <c:idx val="58"/>
          </c:dPt>
          <c:dPt>
            <c:idx val="59"/>
          </c:dPt>
          <c:dPt>
            <c:idx val="60"/>
          </c:dPt>
          <c:dPt>
            <c:idx val="61"/>
          </c:dPt>
          <c:dPt>
            <c:idx val="62"/>
          </c:dPt>
          <c:dPt>
            <c:idx val="63"/>
          </c:dPt>
          <c:dPt>
            <c:idx val="64"/>
          </c:dPt>
          <c:dPt>
            <c:idx val="65"/>
          </c:dPt>
          <c:dPt>
            <c:idx val="66"/>
          </c:dPt>
          <c:dPt>
            <c:idx val="67"/>
          </c:dPt>
          <c:dPt>
            <c:idx val="68"/>
          </c:dPt>
          <c:dPt>
            <c:idx val="69"/>
          </c:dPt>
          <c:dPt>
            <c:idx val="70"/>
          </c:dPt>
          <c:dPt>
            <c:idx val="71"/>
          </c:dPt>
          <c:dPt>
            <c:idx val="72"/>
          </c:dPt>
          <c:dPt>
            <c:idx val="73"/>
          </c:dPt>
          <c:dPt>
            <c:idx val="74"/>
          </c:dPt>
          <c:dPt>
            <c:idx val="75"/>
          </c:dPt>
          <c:dPt>
            <c:idx val="76"/>
          </c:dPt>
          <c:dPt>
            <c:idx val="77"/>
          </c:dPt>
          <c:dPt>
            <c:idx val="78"/>
          </c:dPt>
          <c:dPt>
            <c:idx val="79"/>
          </c:dPt>
          <c:dPt>
            <c:idx val="80"/>
          </c:dPt>
          <c:dPt>
            <c:idx val="81"/>
          </c:dPt>
          <c:dPt>
            <c:idx val="82"/>
          </c:dPt>
          <c:dPt>
            <c:idx val="83"/>
          </c:dPt>
          <c:dPt>
            <c:idx val="84"/>
          </c:dPt>
          <c:dPt>
            <c:idx val="85"/>
          </c:dPt>
          <c:dPt>
            <c:idx val="86"/>
          </c:dPt>
          <c:dPt>
            <c:idx val="87"/>
          </c:dPt>
          <c:dPt>
            <c:idx val="88"/>
          </c:dPt>
          <c:dPt>
            <c:idx val="89"/>
          </c:dPt>
          <c:dPt>
            <c:idx val="90"/>
          </c:dPt>
          <c:dPt>
            <c:idx val="91"/>
          </c:dPt>
          <c:dPt>
            <c:idx val="92"/>
          </c:dPt>
          <c:dPt>
            <c:idx val="93"/>
          </c:dPt>
          <c:dPt>
            <c:idx val="94"/>
          </c:dPt>
          <c:dPt>
            <c:idx val="95"/>
          </c:dPt>
          <c:dPt>
            <c:idx val="96"/>
          </c:dPt>
          <c:dPt>
            <c:idx val="97"/>
          </c:dPt>
          <c:dPt>
            <c:idx val="98"/>
          </c:dPt>
          <c:dPt>
            <c:idx val="99"/>
          </c:dPt>
          <c:dPt>
            <c:idx val="100"/>
          </c:dPt>
          <c:dPt>
            <c:idx val="101"/>
          </c:dPt>
          <c:dPt>
            <c:idx val="102"/>
          </c:dPt>
          <c:dPt>
            <c:idx val="103"/>
          </c:dPt>
          <c:dPt>
            <c:idx val="104"/>
          </c:dPt>
          <c:dPt>
            <c:idx val="105"/>
          </c:dPt>
          <c:dPt>
            <c:idx val="106"/>
          </c:dPt>
          <c:dPt>
            <c:idx val="107"/>
          </c:dPt>
          <c:dPt>
            <c:idx val="108"/>
          </c:dPt>
          <c:dPt>
            <c:idx val="109"/>
          </c:dPt>
          <c:dPt>
            <c:idx val="110"/>
          </c:dPt>
          <c:dPt>
            <c:idx val="111"/>
          </c:dPt>
          <c:dPt>
            <c:idx val="112"/>
          </c:dPt>
          <c:dPt>
            <c:idx val="113"/>
          </c:dPt>
          <c:dPt>
            <c:idx val="114"/>
          </c:dPt>
          <c:dPt>
            <c:idx val="115"/>
          </c:dPt>
          <c:dPt>
            <c:idx val="116"/>
          </c:dPt>
          <c:dPt>
            <c:idx val="117"/>
          </c:dPt>
          <c:dPt>
            <c:idx val="118"/>
          </c:dPt>
          <c:dPt>
            <c:idx val="119"/>
          </c:dPt>
          <c:dPt>
            <c:idx val="120"/>
          </c:dPt>
          <c:dPt>
            <c:idx val="121"/>
          </c:dPt>
          <c:dPt>
            <c:idx val="122"/>
          </c:dPt>
          <c:dPt>
            <c:idx val="123"/>
          </c:dPt>
          <c:dPt>
            <c:idx val="124"/>
          </c:dPt>
          <c:dPt>
            <c:idx val="125"/>
          </c:dPt>
          <c:dPt>
            <c:idx val="126"/>
          </c:dPt>
          <c:dPt>
            <c:idx val="127"/>
          </c:dPt>
          <c:dPt>
            <c:idx val="128"/>
          </c:dPt>
          <c:dPt>
            <c:idx val="129"/>
          </c:dPt>
          <c:dPt>
            <c:idx val="130"/>
          </c:dPt>
          <c:dPt>
            <c:idx val="131"/>
          </c:dPt>
          <c:dPt>
            <c:idx val="132"/>
          </c:dPt>
          <c:dPt>
            <c:idx val="133"/>
          </c:dPt>
          <c:dPt>
            <c:idx val="134"/>
          </c:dPt>
          <c:dPt>
            <c:idx val="135"/>
          </c:dPt>
          <c:dPt>
            <c:idx val="136"/>
          </c:dPt>
          <c:dPt>
            <c:idx val="137"/>
          </c:dPt>
          <c:dPt>
            <c:idx val="138"/>
          </c:dPt>
          <c:dPt>
            <c:idx val="139"/>
          </c:dPt>
          <c:dPt>
            <c:idx val="140"/>
          </c:dPt>
          <c:dPt>
            <c:idx val="141"/>
          </c:dPt>
          <c:dPt>
            <c:idx val="142"/>
          </c:dPt>
          <c:dPt>
            <c:idx val="143"/>
          </c:dPt>
          <c:dPt>
            <c:idx val="144"/>
          </c:dPt>
          <c:dPt>
            <c:idx val="145"/>
          </c:dPt>
          <c:dPt>
            <c:idx val="146"/>
          </c:dPt>
          <c:dPt>
            <c:idx val="147"/>
          </c:dPt>
          <c:dPt>
            <c:idx val="148"/>
          </c:dPt>
          <c:dPt>
            <c:idx val="149"/>
          </c:dPt>
          <c:dPt>
            <c:idx val="150"/>
          </c:dPt>
          <c:dPt>
            <c:idx val="151"/>
          </c:dPt>
          <c:dPt>
            <c:idx val="152"/>
          </c:dPt>
          <c:dPt>
            <c:idx val="153"/>
          </c:dPt>
          <c:dPt>
            <c:idx val="154"/>
          </c:dPt>
          <c:dPt>
            <c:idx val="155"/>
          </c:dPt>
          <c:dPt>
            <c:idx val="156"/>
          </c:dPt>
          <c:dPt>
            <c:idx val="157"/>
          </c:dPt>
          <c:dPt>
            <c:idx val="158"/>
          </c:dPt>
          <c:dPt>
            <c:idx val="159"/>
          </c:dPt>
          <c:dPt>
            <c:idx val="160"/>
          </c:dPt>
          <c:dPt>
            <c:idx val="161"/>
          </c:dPt>
          <c:dPt>
            <c:idx val="162"/>
          </c:dPt>
          <c:dPt>
            <c:idx val="163"/>
          </c:dPt>
          <c:dPt>
            <c:idx val="164"/>
          </c:dPt>
          <c:dPt>
            <c:idx val="165"/>
          </c:dPt>
          <c:dPt>
            <c:idx val="166"/>
          </c:dPt>
          <c:dPt>
            <c:idx val="167"/>
          </c:dPt>
          <c:dPt>
            <c:idx val="168"/>
          </c:dPt>
          <c:dPt>
            <c:idx val="169"/>
          </c:dPt>
          <c:dPt>
            <c:idx val="170"/>
          </c:dPt>
          <c:dPt>
            <c:idx val="171"/>
          </c:dPt>
          <c:dPt>
            <c:idx val="172"/>
          </c:dPt>
          <c:dPt>
            <c:idx val="173"/>
          </c:dPt>
          <c:dPt>
            <c:idx val="174"/>
          </c:dPt>
          <c:dPt>
            <c:idx val="175"/>
          </c:dPt>
          <c:dPt>
            <c:idx val="176"/>
          </c:dPt>
          <c:dPt>
            <c:idx val="177"/>
          </c:dPt>
          <c:dPt>
            <c:idx val="178"/>
          </c:dPt>
          <c:dPt>
            <c:idx val="179"/>
          </c:dPt>
          <c:dPt>
            <c:idx val="180"/>
          </c:dPt>
          <c:dPt>
            <c:idx val="181"/>
          </c:dPt>
          <c:dPt>
            <c:idx val="182"/>
          </c:dPt>
          <c:dPt>
            <c:idx val="183"/>
          </c:dPt>
          <c:dPt>
            <c:idx val="184"/>
          </c:dPt>
          <c:dPt>
            <c:idx val="185"/>
          </c:dPt>
          <c:dPt>
            <c:idx val="186"/>
          </c:dPt>
          <c:dPt>
            <c:idx val="187"/>
          </c:dPt>
          <c:dPt>
            <c:idx val="188"/>
          </c:dPt>
          <c:dPt>
            <c:idx val="189"/>
          </c:dPt>
          <c:dPt>
            <c:idx val="190"/>
          </c:dPt>
          <c:dPt>
            <c:idx val="191"/>
          </c:dPt>
          <c:dPt>
            <c:idx val="192"/>
          </c:dPt>
          <c:dPt>
            <c:idx val="193"/>
          </c:dPt>
          <c:dPt>
            <c:idx val="194"/>
          </c:dPt>
          <c:dPt>
            <c:idx val="195"/>
          </c:dPt>
          <c:dPt>
            <c:idx val="196"/>
          </c:dPt>
          <c:dPt>
            <c:idx val="197"/>
          </c:dPt>
          <c:dPt>
            <c:idx val="198"/>
          </c:dPt>
          <c:dPt>
            <c:idx val="199"/>
          </c:dPt>
          <c:dPt>
            <c:idx val="200"/>
          </c:dPt>
          <c:dPt>
            <c:idx val="201"/>
          </c:dPt>
          <c:dPt>
            <c:idx val="202"/>
          </c:dPt>
          <c:dPt>
            <c:idx val="203"/>
          </c:dPt>
          <c:dPt>
            <c:idx val="204"/>
          </c:dPt>
          <c:dPt>
            <c:idx val="205"/>
          </c:dPt>
          <c:dPt>
            <c:idx val="206"/>
          </c:dPt>
          <c:dPt>
            <c:idx val="207"/>
          </c:dPt>
          <c:dPt>
            <c:idx val="208"/>
          </c:dPt>
          <c:dPt>
            <c:idx val="209"/>
          </c:dPt>
          <c:dPt>
            <c:idx val="210"/>
          </c:dPt>
          <c:dPt>
            <c:idx val="211"/>
          </c:dPt>
          <c:dPt>
            <c:idx val="212"/>
          </c:dPt>
          <c:dPt>
            <c:idx val="213"/>
          </c:dPt>
          <c:dPt>
            <c:idx val="214"/>
          </c:dPt>
          <c:dPt>
            <c:idx val="215"/>
          </c:dPt>
          <c:dPt>
            <c:idx val="216"/>
          </c:dPt>
          <c:dPt>
            <c:idx val="217"/>
          </c:dPt>
          <c:dPt>
            <c:idx val="218"/>
          </c:dPt>
          <c:dPt>
            <c:idx val="219"/>
          </c:dPt>
          <c:dPt>
            <c:idx val="220"/>
          </c:dPt>
          <c:dPt>
            <c:idx val="221"/>
          </c:dPt>
          <c:dPt>
            <c:idx val="222"/>
          </c:dPt>
          <c:dPt>
            <c:idx val="223"/>
          </c:dPt>
          <c:dPt>
            <c:idx val="224"/>
          </c:dPt>
          <c:dPt>
            <c:idx val="225"/>
          </c:dPt>
          <c:dPt>
            <c:idx val="226"/>
          </c:dPt>
          <c:dPt>
            <c:idx val="227"/>
          </c:dPt>
          <c:dPt>
            <c:idx val="228"/>
          </c:dPt>
          <c:dPt>
            <c:idx val="229"/>
          </c:dPt>
          <c:dPt>
            <c:idx val="230"/>
          </c:dPt>
          <c:dPt>
            <c:idx val="231"/>
          </c:dPt>
          <c:dPt>
            <c:idx val="232"/>
          </c:dPt>
          <c:dPt>
            <c:idx val="233"/>
          </c:dPt>
          <c:dPt>
            <c:idx val="234"/>
          </c:dPt>
          <c:dPt>
            <c:idx val="235"/>
          </c:dPt>
          <c:dPt>
            <c:idx val="236"/>
          </c:dPt>
          <c:dPt>
            <c:idx val="237"/>
          </c:dPt>
          <c:dPt>
            <c:idx val="238"/>
          </c:dPt>
          <c:dPt>
            <c:idx val="239"/>
          </c:dPt>
          <c:dPt>
            <c:idx val="240"/>
          </c:dPt>
          <c:dPt>
            <c:idx val="241"/>
          </c:dPt>
          <c:dPt>
            <c:idx val="242"/>
          </c:dPt>
          <c:dPt>
            <c:idx val="243"/>
          </c:dPt>
          <c:dPt>
            <c:idx val="244"/>
          </c:dPt>
          <c:dPt>
            <c:idx val="245"/>
          </c:dPt>
          <c:dPt>
            <c:idx val="246"/>
          </c:dPt>
          <c:dPt>
            <c:idx val="247"/>
          </c:dPt>
          <c:dPt>
            <c:idx val="248"/>
          </c:dPt>
          <c:dPt>
            <c:idx val="249"/>
          </c:dPt>
          <c:dPt>
            <c:idx val="250"/>
          </c:dPt>
          <c:dPt>
            <c:idx val="251"/>
          </c:dPt>
          <c:dPt>
            <c:idx val="252"/>
          </c:dPt>
          <c:dPt>
            <c:idx val="253"/>
          </c:dPt>
          <c:dPt>
            <c:idx val="254"/>
          </c:dPt>
          <c:dPt>
            <c:idx val="255"/>
          </c:dPt>
          <c:dPt>
            <c:idx val="256"/>
          </c:dPt>
          <c:dPt>
            <c:idx val="257"/>
          </c:dPt>
          <c:dPt>
            <c:idx val="258"/>
          </c:dPt>
          <c:dPt>
            <c:idx val="259"/>
          </c:dPt>
          <c:dPt>
            <c:idx val="260"/>
          </c:dPt>
          <c:dPt>
            <c:idx val="261"/>
          </c:dPt>
          <c:dPt>
            <c:idx val="262"/>
          </c:dPt>
          <c:dPt>
            <c:idx val="263"/>
          </c:dPt>
          <c:dPt>
            <c:idx val="264"/>
          </c:dPt>
          <c:dPt>
            <c:idx val="265"/>
          </c:dPt>
          <c:dPt>
            <c:idx val="266"/>
          </c:dPt>
          <c:dPt>
            <c:idx val="267"/>
          </c:dPt>
          <c:dPt>
            <c:idx val="268"/>
          </c:dPt>
          <c:dPt>
            <c:idx val="269"/>
          </c:dPt>
          <c:dPt>
            <c:idx val="270"/>
          </c:dPt>
          <c:dPt>
            <c:idx val="271"/>
          </c:dPt>
          <c:dPt>
            <c:idx val="272"/>
          </c:dPt>
          <c:dPt>
            <c:idx val="273"/>
          </c:dPt>
          <c:dPt>
            <c:idx val="274"/>
          </c:dPt>
          <c:dPt>
            <c:idx val="275"/>
          </c:dPt>
          <c:dPt>
            <c:idx val="276"/>
          </c:dPt>
          <c:dPt>
            <c:idx val="277"/>
          </c:dPt>
          <c:dPt>
            <c:idx val="278"/>
          </c:dPt>
          <c:dPt>
            <c:idx val="279"/>
          </c:dPt>
          <c:dPt>
            <c:idx val="280"/>
          </c:dPt>
          <c:dPt>
            <c:idx val="281"/>
          </c:dPt>
          <c:dPt>
            <c:idx val="282"/>
          </c:dPt>
          <c:dPt>
            <c:idx val="283"/>
          </c:dPt>
          <c:dPt>
            <c:idx val="284"/>
          </c:dPt>
          <c:dPt>
            <c:idx val="285"/>
          </c:dPt>
          <c:dPt>
            <c:idx val="286"/>
          </c:dPt>
          <c:dPt>
            <c:idx val="287"/>
          </c:dPt>
          <c:dPt>
            <c:idx val="288"/>
          </c:dPt>
          <c:dPt>
            <c:idx val="289"/>
          </c:dPt>
          <c:dPt>
            <c:idx val="290"/>
          </c:dPt>
          <c:dPt>
            <c:idx val="291"/>
          </c:dPt>
          <c:dPt>
            <c:idx val="292"/>
          </c:dPt>
          <c:dPt>
            <c:idx val="293"/>
          </c:dPt>
          <c:dPt>
            <c:idx val="294"/>
          </c:dPt>
          <c:dPt>
            <c:idx val="295"/>
          </c:dPt>
          <c:dPt>
            <c:idx val="296"/>
          </c:dPt>
          <c:dPt>
            <c:idx val="297"/>
          </c:dPt>
          <c:dPt>
            <c:idx val="298"/>
          </c:dPt>
          <c:dPt>
            <c:idx val="299"/>
          </c:dPt>
          <c:dPt>
            <c:idx val="300"/>
          </c:dPt>
          <c:dPt>
            <c:idx val="301"/>
          </c:dPt>
          <c:dPt>
            <c:idx val="302"/>
          </c:dPt>
          <c:dPt>
            <c:idx val="303"/>
          </c:dPt>
          <c:dPt>
            <c:idx val="304"/>
          </c:dPt>
          <c:dPt>
            <c:idx val="305"/>
          </c:dPt>
          <c:dPt>
            <c:idx val="306"/>
          </c:dPt>
          <c:dPt>
            <c:idx val="307"/>
          </c:dPt>
          <c:dPt>
            <c:idx val="308"/>
          </c:dPt>
          <c:dPt>
            <c:idx val="309"/>
          </c:dPt>
          <c:dPt>
            <c:idx val="310"/>
          </c:dPt>
          <c:dPt>
            <c:idx val="311"/>
          </c:dPt>
          <c:dPt>
            <c:idx val="312"/>
          </c:dPt>
          <c:dPt>
            <c:idx val="313"/>
          </c:dPt>
          <c:dPt>
            <c:idx val="314"/>
          </c:dPt>
          <c:dPt>
            <c:idx val="315"/>
          </c:dPt>
          <c:dPt>
            <c:idx val="316"/>
          </c:dPt>
          <c:dPt>
            <c:idx val="317"/>
          </c:dPt>
          <c:dPt>
            <c:idx val="318"/>
          </c:dPt>
          <c:dPt>
            <c:idx val="319"/>
          </c:dPt>
          <c:dPt>
            <c:idx val="320"/>
          </c:dPt>
          <c:dPt>
            <c:idx val="321"/>
          </c:dPt>
          <c:dPt>
            <c:idx val="322"/>
          </c:dPt>
          <c:dPt>
            <c:idx val="323"/>
          </c:dPt>
          <c:dPt>
            <c:idx val="324"/>
          </c:dPt>
          <c:dPt>
            <c:idx val="325"/>
          </c:dPt>
          <c:dPt>
            <c:idx val="326"/>
          </c:dPt>
          <c:dPt>
            <c:idx val="327"/>
          </c:dPt>
          <c:dPt>
            <c:idx val="328"/>
          </c:dPt>
          <c:dPt>
            <c:idx val="329"/>
          </c:dPt>
          <c:dPt>
            <c:idx val="330"/>
          </c:dPt>
          <c:dPt>
            <c:idx val="331"/>
          </c:dPt>
          <c:dPt>
            <c:idx val="332"/>
          </c:dPt>
          <c:dPt>
            <c:idx val="333"/>
          </c:dPt>
          <c:dPt>
            <c:idx val="334"/>
          </c:dPt>
          <c:dPt>
            <c:idx val="335"/>
          </c:dPt>
          <c:dPt>
            <c:idx val="336"/>
          </c:dPt>
          <c:dPt>
            <c:idx val="337"/>
          </c:dPt>
          <c:dPt>
            <c:idx val="338"/>
          </c:dPt>
          <c:dPt>
            <c:idx val="339"/>
          </c:dPt>
          <c:dPt>
            <c:idx val="340"/>
          </c:dPt>
          <c:dPt>
            <c:idx val="341"/>
          </c:dPt>
          <c:dPt>
            <c:idx val="342"/>
          </c:dPt>
          <c:dPt>
            <c:idx val="343"/>
          </c:dPt>
          <c:dPt>
            <c:idx val="344"/>
          </c:dPt>
          <c:dPt>
            <c:idx val="345"/>
          </c:dPt>
          <c:dPt>
            <c:idx val="346"/>
          </c:dPt>
          <c:dPt>
            <c:idx val="347"/>
          </c:dPt>
          <c:dPt>
            <c:idx val="348"/>
          </c:dPt>
          <c:dPt>
            <c:idx val="349"/>
          </c:dPt>
          <c:dPt>
            <c:idx val="350"/>
          </c:dPt>
          <c:dPt>
            <c:idx val="351"/>
          </c:dPt>
          <c:dPt>
            <c:idx val="352"/>
          </c:dPt>
          <c:dPt>
            <c:idx val="353"/>
          </c:dPt>
          <c:dPt>
            <c:idx val="354"/>
          </c:dPt>
          <c:dPt>
            <c:idx val="355"/>
          </c:dPt>
          <c:dPt>
            <c:idx val="356"/>
          </c:dPt>
          <c:dPt>
            <c:idx val="357"/>
          </c:dPt>
          <c:dPt>
            <c:idx val="358"/>
          </c:dPt>
          <c:dPt>
            <c:idx val="359"/>
          </c:dPt>
          <c:dPt>
            <c:idx val="360"/>
          </c:dPt>
          <c:dPt>
            <c:idx val="361"/>
          </c:dPt>
          <c:dPt>
            <c:idx val="362"/>
          </c:dPt>
          <c:dPt>
            <c:idx val="363"/>
          </c:dPt>
          <c:dPt>
            <c:idx val="364"/>
          </c:dPt>
          <c:dPt>
            <c:idx val="365"/>
          </c:dPt>
          <c:dPt>
            <c:idx val="366"/>
          </c:dPt>
          <c:dPt>
            <c:idx val="367"/>
          </c:dPt>
          <c:dPt>
            <c:idx val="368"/>
          </c:dPt>
          <c:dPt>
            <c:idx val="369"/>
          </c:dPt>
          <c:dPt>
            <c:idx val="370"/>
          </c:dPt>
          <c:dPt>
            <c:idx val="371"/>
          </c:dPt>
          <c:dPt>
            <c:idx val="372"/>
          </c:dPt>
          <c:dPt>
            <c:idx val="373"/>
          </c:dPt>
          <c:dPt>
            <c:idx val="374"/>
          </c:dPt>
          <c:dPt>
            <c:idx val="375"/>
          </c:dPt>
          <c:dPt>
            <c:idx val="376"/>
          </c:dPt>
          <c:dPt>
            <c:idx val="377"/>
          </c:dPt>
          <c:dPt>
            <c:idx val="378"/>
          </c:dPt>
          <c:dPt>
            <c:idx val="379"/>
          </c:dPt>
          <c:dPt>
            <c:idx val="380"/>
          </c:dPt>
          <c:dPt>
            <c:idx val="381"/>
          </c:dPt>
          <c:dPt>
            <c:idx val="382"/>
          </c:dPt>
          <c:dPt>
            <c:idx val="383"/>
          </c:dPt>
          <c:dPt>
            <c:idx val="384"/>
          </c:dPt>
          <c:dPt>
            <c:idx val="385"/>
          </c:dPt>
          <c:dPt>
            <c:idx val="386"/>
          </c:dPt>
          <c:dPt>
            <c:idx val="387"/>
          </c:dPt>
          <c:dPt>
            <c:idx val="388"/>
          </c:dPt>
          <c:dPt>
            <c:idx val="389"/>
          </c:dPt>
          <c:dPt>
            <c:idx val="390"/>
          </c:dPt>
          <c:dPt>
            <c:idx val="391"/>
          </c:dPt>
          <c:dPt>
            <c:idx val="392"/>
          </c:dPt>
          <c:dPt>
            <c:idx val="393"/>
          </c:dPt>
          <c:dPt>
            <c:idx val="394"/>
          </c:dPt>
          <c:dPt>
            <c:idx val="395"/>
          </c:dPt>
          <c:dPt>
            <c:idx val="396"/>
          </c:dPt>
          <c:dPt>
            <c:idx val="397"/>
          </c:dPt>
          <c:dPt>
            <c:idx val="398"/>
          </c:dPt>
          <c:dPt>
            <c:idx val="399"/>
          </c:dPt>
          <c:dPt>
            <c:idx val="400"/>
          </c:dPt>
          <c:dPt>
            <c:idx val="401"/>
          </c:dPt>
          <c:dPt>
            <c:idx val="402"/>
          </c:dPt>
          <c:dPt>
            <c:idx val="403"/>
          </c:dPt>
          <c:dPt>
            <c:idx val="404"/>
          </c:dPt>
          <c:dPt>
            <c:idx val="405"/>
          </c:dPt>
          <c:dPt>
            <c:idx val="406"/>
          </c:dPt>
          <c:dPt>
            <c:idx val="407"/>
          </c:dPt>
          <c:dPt>
            <c:idx val="408"/>
          </c:dPt>
          <c:dPt>
            <c:idx val="409"/>
          </c:dPt>
          <c:dPt>
            <c:idx val="410"/>
          </c:dPt>
          <c:dPt>
            <c:idx val="411"/>
          </c:dPt>
          <c:dPt>
            <c:idx val="412"/>
          </c:dPt>
          <c:dPt>
            <c:idx val="413"/>
          </c:dPt>
          <c:dPt>
            <c:idx val="414"/>
          </c:dPt>
          <c:dPt>
            <c:idx val="415"/>
          </c:dPt>
          <c:dPt>
            <c:idx val="416"/>
          </c:dPt>
          <c:dPt>
            <c:idx val="417"/>
          </c:dPt>
          <c:dPt>
            <c:idx val="418"/>
          </c:dPt>
          <c:dPt>
            <c:idx val="419"/>
          </c:dPt>
          <c:dPt>
            <c:idx val="420"/>
          </c:dPt>
          <c:dPt>
            <c:idx val="421"/>
          </c:dPt>
          <c:dPt>
            <c:idx val="422"/>
          </c:dPt>
          <c:dPt>
            <c:idx val="423"/>
          </c:dPt>
          <c:dPt>
            <c:idx val="424"/>
          </c:dPt>
          <c:dPt>
            <c:idx val="425"/>
          </c:dPt>
          <c:dPt>
            <c:idx val="426"/>
          </c:dPt>
          <c:dPt>
            <c:idx val="427"/>
          </c:dPt>
          <c:dPt>
            <c:idx val="428"/>
          </c:dPt>
          <c:dPt>
            <c:idx val="429"/>
          </c:dPt>
          <c:dPt>
            <c:idx val="430"/>
          </c:dPt>
          <c:dPt>
            <c:idx val="431"/>
          </c:dPt>
          <c:dPt>
            <c:idx val="432"/>
          </c:dPt>
          <c:dPt>
            <c:idx val="433"/>
          </c:dPt>
          <c:dPt>
            <c:idx val="434"/>
          </c:dPt>
          <c:dPt>
            <c:idx val="435"/>
          </c:dPt>
          <c:dPt>
            <c:idx val="436"/>
          </c:dPt>
          <c:dPt>
            <c:idx val="437"/>
          </c:dPt>
          <c:dPt>
            <c:idx val="438"/>
          </c:dPt>
          <c:dPt>
            <c:idx val="439"/>
          </c:dPt>
          <c:dPt>
            <c:idx val="440"/>
          </c:dPt>
          <c:dPt>
            <c:idx val="441"/>
          </c:dPt>
          <c:dPt>
            <c:idx val="442"/>
          </c:dPt>
          <c:dPt>
            <c:idx val="443"/>
          </c:dPt>
          <c:dPt>
            <c:idx val="444"/>
          </c:dPt>
          <c:dPt>
            <c:idx val="445"/>
          </c:dPt>
          <c:dPt>
            <c:idx val="446"/>
          </c:dPt>
          <c:dPt>
            <c:idx val="447"/>
          </c:dPt>
          <c:dPt>
            <c:idx val="448"/>
          </c:dPt>
          <c:dPt>
            <c:idx val="449"/>
          </c:dPt>
          <c:dPt>
            <c:idx val="450"/>
          </c:dPt>
          <c:dPt>
            <c:idx val="451"/>
          </c:dPt>
          <c:dPt>
            <c:idx val="452"/>
          </c:dPt>
          <c:dPt>
            <c:idx val="453"/>
          </c:dPt>
          <c:dPt>
            <c:idx val="454"/>
          </c:dPt>
          <c:dPt>
            <c:idx val="455"/>
          </c:dPt>
          <c:dPt>
            <c:idx val="456"/>
          </c:dPt>
          <c:dPt>
            <c:idx val="457"/>
          </c:dPt>
          <c:dPt>
            <c:idx val="458"/>
          </c:dPt>
          <c:dPt>
            <c:idx val="459"/>
          </c:dPt>
          <c:dPt>
            <c:idx val="460"/>
          </c:dPt>
          <c:dPt>
            <c:idx val="461"/>
          </c:dPt>
          <c:dPt>
            <c:idx val="462"/>
          </c:dPt>
          <c:dPt>
            <c:idx val="463"/>
          </c:dPt>
          <c:dPt>
            <c:idx val="464"/>
          </c:dPt>
          <c:dPt>
            <c:idx val="465"/>
          </c:dPt>
          <c:dPt>
            <c:idx val="466"/>
          </c:dPt>
          <c:dPt>
            <c:idx val="467"/>
          </c:dPt>
          <c:dPt>
            <c:idx val="468"/>
          </c:dPt>
          <c:dPt>
            <c:idx val="469"/>
          </c:dPt>
          <c:dPt>
            <c:idx val="470"/>
          </c:dPt>
          <c:dPt>
            <c:idx val="471"/>
          </c:dPt>
          <c:dPt>
            <c:idx val="472"/>
          </c:dPt>
          <c:dPt>
            <c:idx val="473"/>
          </c:dPt>
          <c:dPt>
            <c:idx val="474"/>
          </c:dPt>
          <c:dPt>
            <c:idx val="475"/>
          </c:dPt>
          <c:dPt>
            <c:idx val="476"/>
          </c:dPt>
          <c:dPt>
            <c:idx val="477"/>
          </c:dPt>
          <c:dPt>
            <c:idx val="478"/>
          </c:dPt>
          <c:dPt>
            <c:idx val="479"/>
          </c:dPt>
          <c:dPt>
            <c:idx val="480"/>
          </c:dPt>
          <c:dPt>
            <c:idx val="481"/>
          </c:dPt>
          <c:dPt>
            <c:idx val="482"/>
          </c:dPt>
          <c:dPt>
            <c:idx val="483"/>
          </c:dPt>
          <c:dPt>
            <c:idx val="484"/>
          </c:dPt>
          <c:dPt>
            <c:idx val="485"/>
          </c:dPt>
          <c:dPt>
            <c:idx val="486"/>
          </c:dPt>
          <c:dPt>
            <c:idx val="487"/>
          </c:dPt>
          <c:dPt>
            <c:idx val="488"/>
          </c:dPt>
          <c:dPt>
            <c:idx val="489"/>
          </c:dPt>
          <c:dPt>
            <c:idx val="490"/>
          </c:dPt>
          <c:dPt>
            <c:idx val="491"/>
          </c:dPt>
          <c:dPt>
            <c:idx val="492"/>
          </c:dPt>
          <c:dPt>
            <c:idx val="493"/>
          </c:dPt>
          <c:dPt>
            <c:idx val="494"/>
          </c:dPt>
          <c:dPt>
            <c:idx val="495"/>
          </c:dPt>
          <c:dPt>
            <c:idx val="496"/>
          </c:dPt>
          <c:dPt>
            <c:idx val="497"/>
          </c:dPt>
          <c:dPt>
            <c:idx val="498"/>
          </c:dPt>
          <c:dPt>
            <c:idx val="499"/>
          </c:dPt>
          <c:dPt>
            <c:idx val="500"/>
          </c:dPt>
          <c:dPt>
            <c:idx val="501"/>
          </c:dPt>
          <c:dPt>
            <c:idx val="502"/>
          </c:dPt>
          <c:dPt>
            <c:idx val="503"/>
          </c:dPt>
          <c:dPt>
            <c:idx val="504"/>
          </c:dPt>
          <c:dPt>
            <c:idx val="505"/>
          </c:dPt>
          <c:dPt>
            <c:idx val="506"/>
          </c:dPt>
          <c:dPt>
            <c:idx val="507"/>
          </c:dPt>
          <c:dPt>
            <c:idx val="508"/>
          </c:dPt>
          <c:dPt>
            <c:idx val="509"/>
          </c:dPt>
          <c:dPt>
            <c:idx val="510"/>
          </c:dPt>
          <c:dPt>
            <c:idx val="511"/>
          </c:dPt>
          <c:dPt>
            <c:idx val="512"/>
          </c:dPt>
          <c:dPt>
            <c:idx val="513"/>
          </c:dPt>
          <c:dPt>
            <c:idx val="514"/>
          </c:dPt>
          <c:dPt>
            <c:idx val="515"/>
          </c:dPt>
          <c:dPt>
            <c:idx val="516"/>
          </c:dPt>
          <c:dPt>
            <c:idx val="517"/>
          </c:dPt>
          <c:dPt>
            <c:idx val="518"/>
          </c:dPt>
          <c:dPt>
            <c:idx val="519"/>
          </c:dPt>
          <c:dPt>
            <c:idx val="520"/>
          </c:dPt>
          <c:dPt>
            <c:idx val="521"/>
          </c:dPt>
          <c:dPt>
            <c:idx val="522"/>
          </c:dPt>
          <c:dPt>
            <c:idx val="523"/>
          </c:dPt>
          <c:dPt>
            <c:idx val="524"/>
          </c:dPt>
          <c:dPt>
            <c:idx val="525"/>
          </c:dPt>
          <c:dPt>
            <c:idx val="526"/>
          </c:dPt>
          <c:dPt>
            <c:idx val="527"/>
          </c:dPt>
          <c:dPt>
            <c:idx val="528"/>
          </c:dPt>
          <c:dPt>
            <c:idx val="529"/>
          </c:dPt>
          <c:dPt>
            <c:idx val="530"/>
          </c:dPt>
          <c:dPt>
            <c:idx val="531"/>
          </c:dPt>
          <c:dPt>
            <c:idx val="532"/>
          </c:dPt>
          <c:dPt>
            <c:idx val="533"/>
          </c:dPt>
          <c:dPt>
            <c:idx val="534"/>
          </c:dPt>
          <c:dPt>
            <c:idx val="535"/>
          </c:dPt>
          <c:dPt>
            <c:idx val="536"/>
          </c:dPt>
          <c:dPt>
            <c:idx val="537"/>
          </c:dPt>
          <c:dPt>
            <c:idx val="538"/>
          </c:dPt>
          <c:dPt>
            <c:idx val="539"/>
          </c:dPt>
          <c:dPt>
            <c:idx val="540"/>
          </c:dPt>
          <c:dPt>
            <c:idx val="541"/>
          </c:dPt>
          <c:dPt>
            <c:idx val="542"/>
          </c:dPt>
          <c:dPt>
            <c:idx val="543"/>
          </c:dPt>
          <c:dPt>
            <c:idx val="544"/>
          </c:dPt>
          <c:dPt>
            <c:idx val="545"/>
          </c:dPt>
          <c:dPt>
            <c:idx val="546"/>
          </c:dPt>
          <c:dPt>
            <c:idx val="547"/>
          </c:dPt>
          <c:dPt>
            <c:idx val="548"/>
          </c:dPt>
          <c:dPt>
            <c:idx val="549"/>
          </c:dPt>
          <c:dPt>
            <c:idx val="550"/>
          </c:dPt>
          <c:dPt>
            <c:idx val="551"/>
          </c:dPt>
          <c:dPt>
            <c:idx val="552"/>
          </c:dPt>
          <c:dPt>
            <c:idx val="553"/>
          </c:dPt>
          <c:dPt>
            <c:idx val="554"/>
          </c:dPt>
          <c:dPt>
            <c:idx val="555"/>
          </c:dPt>
          <c:dPt>
            <c:idx val="556"/>
          </c:dPt>
          <c:dPt>
            <c:idx val="557"/>
          </c:dPt>
          <c:dPt>
            <c:idx val="558"/>
          </c:dPt>
          <c:dPt>
            <c:idx val="559"/>
          </c:dPt>
          <c:dPt>
            <c:idx val="560"/>
          </c:dPt>
          <c:dPt>
            <c:idx val="561"/>
          </c:dPt>
          <c:dPt>
            <c:idx val="562"/>
          </c:dPt>
          <c:dPt>
            <c:idx val="563"/>
          </c:dPt>
          <c:dPt>
            <c:idx val="564"/>
          </c:dPt>
          <c:dPt>
            <c:idx val="565"/>
          </c:dPt>
          <c:dPt>
            <c:idx val="566"/>
          </c:dPt>
          <c:dPt>
            <c:idx val="567"/>
          </c:dPt>
          <c:dPt>
            <c:idx val="568"/>
          </c:dPt>
          <c:dPt>
            <c:idx val="569"/>
          </c:dPt>
          <c:dPt>
            <c:idx val="570"/>
          </c:dPt>
          <c:dPt>
            <c:idx val="571"/>
          </c:dPt>
          <c:dPt>
            <c:idx val="572"/>
          </c:dPt>
          <c:dPt>
            <c:idx val="573"/>
          </c:dPt>
          <c:dPt>
            <c:idx val="574"/>
          </c:dPt>
          <c:dPt>
            <c:idx val="575"/>
          </c:dPt>
          <c:dPt>
            <c:idx val="576"/>
          </c:dPt>
          <c:dPt>
            <c:idx val="577"/>
          </c:dPt>
          <c:dPt>
            <c:idx val="578"/>
          </c:dPt>
          <c:dPt>
            <c:idx val="579"/>
          </c:dPt>
          <c:dPt>
            <c:idx val="580"/>
          </c:dPt>
          <c:dPt>
            <c:idx val="581"/>
          </c:dPt>
          <c:dPt>
            <c:idx val="582"/>
          </c:dPt>
          <c:dPt>
            <c:idx val="583"/>
          </c:dPt>
          <c:dPt>
            <c:idx val="584"/>
          </c:dPt>
          <c:dPt>
            <c:idx val="585"/>
          </c:dPt>
          <c:dPt>
            <c:idx val="586"/>
          </c:dPt>
          <c:dPt>
            <c:idx val="587"/>
          </c:dPt>
          <c:dPt>
            <c:idx val="588"/>
          </c:dPt>
          <c:dPt>
            <c:idx val="589"/>
          </c:dPt>
          <c:dPt>
            <c:idx val="590"/>
          </c:dPt>
          <c:dPt>
            <c:idx val="591"/>
          </c:dPt>
          <c:dPt>
            <c:idx val="592"/>
          </c:dPt>
          <c:dPt>
            <c:idx val="593"/>
          </c:dPt>
          <c:dPt>
            <c:idx val="594"/>
          </c:dPt>
          <c:dPt>
            <c:idx val="595"/>
          </c:dPt>
          <c:dPt>
            <c:idx val="596"/>
          </c:dPt>
          <c:dPt>
            <c:idx val="597"/>
          </c:dPt>
          <c:dPt>
            <c:idx val="598"/>
          </c:dPt>
          <c:dPt>
            <c:idx val="599"/>
          </c:dPt>
          <c:dPt>
            <c:idx val="600"/>
          </c:dPt>
          <c:dPt>
            <c:idx val="601"/>
          </c:dPt>
          <c:dPt>
            <c:idx val="602"/>
          </c:dPt>
          <c:dPt>
            <c:idx val="603"/>
          </c:dPt>
          <c:dPt>
            <c:idx val="604"/>
          </c:dPt>
          <c:dPt>
            <c:idx val="605"/>
          </c:dPt>
          <c:dPt>
            <c:idx val="606"/>
          </c:dPt>
          <c:dPt>
            <c:idx val="607"/>
          </c:dPt>
          <c:dPt>
            <c:idx val="608"/>
          </c:dPt>
          <c:dPt>
            <c:idx val="609"/>
          </c:dPt>
          <c:dPt>
            <c:idx val="610"/>
          </c:dPt>
          <c:dPt>
            <c:idx val="611"/>
          </c:dPt>
          <c:dPt>
            <c:idx val="612"/>
          </c:dPt>
          <c:dPt>
            <c:idx val="613"/>
          </c:dPt>
          <c:dPt>
            <c:idx val="614"/>
          </c:dPt>
          <c:dPt>
            <c:idx val="615"/>
          </c:dPt>
          <c:dPt>
            <c:idx val="616"/>
          </c:dPt>
          <c:dPt>
            <c:idx val="617"/>
          </c:dPt>
          <c:dPt>
            <c:idx val="618"/>
          </c:dPt>
          <c:dPt>
            <c:idx val="619"/>
          </c:dPt>
          <c:dPt>
            <c:idx val="620"/>
          </c:dPt>
          <c:dPt>
            <c:idx val="621"/>
          </c:dPt>
          <c:dPt>
            <c:idx val="622"/>
          </c:dPt>
          <c:dPt>
            <c:idx val="623"/>
          </c:dPt>
          <c:dPt>
            <c:idx val="624"/>
          </c:dPt>
          <c:dPt>
            <c:idx val="625"/>
          </c:dPt>
          <c:dPt>
            <c:idx val="626"/>
          </c:dPt>
          <c:dPt>
            <c:idx val="627"/>
          </c:dPt>
          <c:dPt>
            <c:idx val="628"/>
          </c:dPt>
          <c:dPt>
            <c:idx val="629"/>
          </c:dPt>
          <c:dPt>
            <c:idx val="630"/>
          </c:dPt>
          <c:dPt>
            <c:idx val="631"/>
          </c:dPt>
          <c:dPt>
            <c:idx val="632"/>
          </c:dPt>
          <c:dPt>
            <c:idx val="633"/>
          </c:dPt>
          <c:dPt>
            <c:idx val="634"/>
          </c:dPt>
          <c:dPt>
            <c:idx val="635"/>
          </c:dPt>
          <c:dPt>
            <c:idx val="636"/>
          </c:dPt>
          <c:dPt>
            <c:idx val="637"/>
          </c:dPt>
          <c:dPt>
            <c:idx val="638"/>
          </c:dPt>
          <c:dPt>
            <c:idx val="639"/>
          </c:dPt>
          <c:dPt>
            <c:idx val="640"/>
          </c:dPt>
          <c:dPt>
            <c:idx val="641"/>
          </c:dPt>
          <c:dPt>
            <c:idx val="642"/>
          </c:dPt>
          <c:dPt>
            <c:idx val="643"/>
          </c:dPt>
          <c:dPt>
            <c:idx val="644"/>
          </c:dPt>
          <c:dPt>
            <c:idx val="645"/>
          </c:dPt>
          <c:dPt>
            <c:idx val="646"/>
          </c:dPt>
          <c:dPt>
            <c:idx val="647"/>
          </c:dPt>
          <c:dPt>
            <c:idx val="648"/>
          </c:dPt>
          <c:dPt>
            <c:idx val="649"/>
          </c:dPt>
          <c:dPt>
            <c:idx val="650"/>
          </c:dPt>
          <c:dPt>
            <c:idx val="651"/>
          </c:dPt>
          <c:dPt>
            <c:idx val="652"/>
          </c:dPt>
          <c:dPt>
            <c:idx val="653"/>
          </c:dPt>
          <c:dPt>
            <c:idx val="654"/>
          </c:dPt>
          <c:dPt>
            <c:idx val="655"/>
          </c:dPt>
          <c:dPt>
            <c:idx val="656"/>
          </c:dPt>
          <c:dPt>
            <c:idx val="657"/>
          </c:dPt>
          <c:dPt>
            <c:idx val="658"/>
          </c:dPt>
          <c:dPt>
            <c:idx val="659"/>
          </c:dPt>
          <c:dPt>
            <c:idx val="660"/>
          </c:dPt>
          <c:dPt>
            <c:idx val="661"/>
          </c:dPt>
          <c:dPt>
            <c:idx val="662"/>
          </c:dPt>
          <c:dPt>
            <c:idx val="663"/>
          </c:dPt>
          <c:dPt>
            <c:idx val="664"/>
          </c:dPt>
          <c:dPt>
            <c:idx val="665"/>
          </c:dPt>
          <c:dPt>
            <c:idx val="666"/>
          </c:dPt>
          <c:dPt>
            <c:idx val="667"/>
          </c:dPt>
          <c:dPt>
            <c:idx val="668"/>
          </c:dPt>
          <c:dPt>
            <c:idx val="669"/>
          </c:dPt>
          <c:dPt>
            <c:idx val="670"/>
          </c:dPt>
          <c:dPt>
            <c:idx val="671"/>
          </c:dPt>
          <c:dPt>
            <c:idx val="672"/>
          </c:dPt>
          <c:dPt>
            <c:idx val="673"/>
          </c:dPt>
          <c:dPt>
            <c:idx val="674"/>
          </c:dPt>
          <c:dPt>
            <c:idx val="675"/>
          </c:dPt>
          <c:dPt>
            <c:idx val="676"/>
          </c:dPt>
          <c:dPt>
            <c:idx val="677"/>
          </c:dPt>
          <c:dPt>
            <c:idx val="678"/>
          </c:dPt>
          <c:dPt>
            <c:idx val="679"/>
          </c:dPt>
          <c:dPt>
            <c:idx val="680"/>
          </c:dPt>
          <c:dPt>
            <c:idx val="681"/>
          </c:dPt>
          <c:dPt>
            <c:idx val="682"/>
          </c:dPt>
          <c:dPt>
            <c:idx val="683"/>
          </c:dPt>
          <c:dPt>
            <c:idx val="684"/>
          </c:dPt>
          <c:dPt>
            <c:idx val="685"/>
          </c:dPt>
          <c:dPt>
            <c:idx val="686"/>
          </c:dPt>
          <c:dPt>
            <c:idx val="687"/>
          </c:dPt>
          <c:dPt>
            <c:idx val="688"/>
          </c:dPt>
          <c:dPt>
            <c:idx val="689"/>
          </c:dPt>
          <c:dPt>
            <c:idx val="690"/>
          </c:dPt>
          <c:dPt>
            <c:idx val="691"/>
          </c:dPt>
          <c:dPt>
            <c:idx val="692"/>
          </c:dPt>
          <c:dPt>
            <c:idx val="693"/>
          </c:dPt>
          <c:dPt>
            <c:idx val="694"/>
          </c:dPt>
          <c:dPt>
            <c:idx val="695"/>
          </c:dPt>
          <c:dPt>
            <c:idx val="696"/>
          </c:dPt>
          <c:dPt>
            <c:idx val="697"/>
          </c:dPt>
          <c:dPt>
            <c:idx val="698"/>
          </c:dPt>
          <c:dPt>
            <c:idx val="699"/>
          </c:dPt>
          <c:dPt>
            <c:idx val="700"/>
          </c:dPt>
          <c:dPt>
            <c:idx val="701"/>
          </c:dPt>
          <c:dPt>
            <c:idx val="702"/>
          </c:dPt>
          <c:dPt>
            <c:idx val="703"/>
          </c:dPt>
          <c:dPt>
            <c:idx val="704"/>
          </c:dPt>
          <c:dPt>
            <c:idx val="705"/>
          </c:dPt>
          <c:dPt>
            <c:idx val="706"/>
          </c:dPt>
          <c:dPt>
            <c:idx val="707"/>
          </c:dPt>
          <c:dPt>
            <c:idx val="708"/>
          </c:dPt>
          <c:dPt>
            <c:idx val="709"/>
          </c:dPt>
          <c:dPt>
            <c:idx val="710"/>
          </c:dPt>
          <c:dPt>
            <c:idx val="711"/>
          </c:dPt>
          <c:dPt>
            <c:idx val="712"/>
          </c:dPt>
          <c:dPt>
            <c:idx val="713"/>
          </c:dPt>
          <c:dPt>
            <c:idx val="714"/>
          </c:dPt>
          <c:dPt>
            <c:idx val="715"/>
          </c:dPt>
          <c:dPt>
            <c:idx val="716"/>
          </c:dPt>
          <c:dPt>
            <c:idx val="717"/>
          </c:dPt>
          <c:dPt>
            <c:idx val="718"/>
          </c:dPt>
          <c:dPt>
            <c:idx val="719"/>
          </c:dPt>
          <c:dPt>
            <c:idx val="720"/>
          </c:dPt>
          <c:dPt>
            <c:idx val="721"/>
          </c:dPt>
          <c:dPt>
            <c:idx val="722"/>
          </c:dPt>
          <c:dPt>
            <c:idx val="723"/>
          </c:dPt>
          <c:dPt>
            <c:idx val="724"/>
          </c:dPt>
          <c:dPt>
            <c:idx val="725"/>
          </c:dPt>
          <c:dPt>
            <c:idx val="726"/>
          </c:dPt>
          <c:dPt>
            <c:idx val="727"/>
          </c:dPt>
          <c:dPt>
            <c:idx val="728"/>
          </c:dPt>
          <c:dPt>
            <c:idx val="729"/>
          </c:dPt>
          <c:dPt>
            <c:idx val="730"/>
          </c:dPt>
          <c:dPt>
            <c:idx val="731"/>
          </c:dPt>
          <c:dPt>
            <c:idx val="732"/>
          </c:dPt>
          <c:dPt>
            <c:idx val="733"/>
          </c:dPt>
          <c:dPt>
            <c:idx val="734"/>
          </c:dPt>
          <c:dPt>
            <c:idx val="735"/>
          </c:dPt>
          <c:dPt>
            <c:idx val="736"/>
          </c:dPt>
          <c:dPt>
            <c:idx val="737"/>
          </c:dPt>
          <c:dPt>
            <c:idx val="738"/>
          </c:dPt>
          <c:dPt>
            <c:idx val="739"/>
          </c:dPt>
          <c:dPt>
            <c:idx val="740"/>
          </c:dPt>
          <c:dPt>
            <c:idx val="741"/>
          </c:dPt>
          <c:dPt>
            <c:idx val="742"/>
          </c:dPt>
          <c:dPt>
            <c:idx val="743"/>
          </c:dPt>
          <c:dPt>
            <c:idx val="744"/>
          </c:dPt>
          <c:dPt>
            <c:idx val="745"/>
          </c:dPt>
          <c:dPt>
            <c:idx val="746"/>
          </c:dPt>
          <c:dPt>
            <c:idx val="747"/>
          </c:dPt>
          <c:dPt>
            <c:idx val="748"/>
          </c:dPt>
          <c:dPt>
            <c:idx val="749"/>
          </c:dPt>
          <c:dPt>
            <c:idx val="750"/>
          </c:dPt>
          <c:dPt>
            <c:idx val="751"/>
          </c:dPt>
          <c:dPt>
            <c:idx val="752"/>
          </c:dPt>
          <c:dPt>
            <c:idx val="753"/>
          </c:dPt>
          <c:dPt>
            <c:idx val="754"/>
          </c:dPt>
          <c:dPt>
            <c:idx val="755"/>
          </c:dPt>
          <c:dPt>
            <c:idx val="756"/>
          </c:dPt>
          <c:dPt>
            <c:idx val="757"/>
          </c:dPt>
          <c:dPt>
            <c:idx val="758"/>
          </c:dPt>
          <c:dPt>
            <c:idx val="759"/>
          </c:dPt>
          <c:dPt>
            <c:idx val="760"/>
          </c:dPt>
          <c:dPt>
            <c:idx val="761"/>
          </c:dPt>
          <c:dPt>
            <c:idx val="762"/>
          </c:dPt>
          <c:dPt>
            <c:idx val="763"/>
          </c:dPt>
          <c:dPt>
            <c:idx val="764"/>
          </c:dPt>
          <c:dPt>
            <c:idx val="765"/>
          </c:dPt>
          <c:dPt>
            <c:idx val="766"/>
          </c:dPt>
          <c:dPt>
            <c:idx val="767"/>
          </c:dPt>
          <c:dPt>
            <c:idx val="768"/>
          </c:dPt>
          <c:dPt>
            <c:idx val="769"/>
          </c:dPt>
          <c:dPt>
            <c:idx val="770"/>
          </c:dPt>
          <c:dPt>
            <c:idx val="771"/>
          </c:dPt>
          <c:dPt>
            <c:idx val="772"/>
          </c:dPt>
          <c:dPt>
            <c:idx val="773"/>
          </c:dPt>
          <c:dPt>
            <c:idx val="774"/>
          </c:dPt>
          <c:dPt>
            <c:idx val="775"/>
          </c:dPt>
          <c:dPt>
            <c:idx val="776"/>
          </c:dPt>
          <c:dPt>
            <c:idx val="777"/>
          </c:dPt>
          <c:dPt>
            <c:idx val="778"/>
          </c:dPt>
          <c:dPt>
            <c:idx val="779"/>
          </c:dPt>
          <c:dPt>
            <c:idx val="780"/>
          </c:dPt>
          <c:dPt>
            <c:idx val="781"/>
          </c:dPt>
          <c:dPt>
            <c:idx val="782"/>
          </c:dPt>
          <c:dPt>
            <c:idx val="783"/>
          </c:dPt>
          <c:dPt>
            <c:idx val="784"/>
          </c:dPt>
          <c:dPt>
            <c:idx val="785"/>
          </c:dPt>
          <c:dPt>
            <c:idx val="786"/>
          </c:dPt>
          <c:dPt>
            <c:idx val="787"/>
          </c:dPt>
          <c:dPt>
            <c:idx val="788"/>
          </c:dPt>
          <c:dPt>
            <c:idx val="789"/>
          </c:dPt>
          <c:dPt>
            <c:idx val="790"/>
          </c:dPt>
          <c:dPt>
            <c:idx val="791"/>
          </c:dPt>
          <c:dPt>
            <c:idx val="792"/>
          </c:dPt>
          <c:dPt>
            <c:idx val="793"/>
          </c:dPt>
          <c:dPt>
            <c:idx val="794"/>
          </c:dPt>
          <c:dPt>
            <c:idx val="795"/>
          </c:dPt>
          <c:dPt>
            <c:idx val="796"/>
          </c:dPt>
          <c:dPt>
            <c:idx val="797"/>
          </c:dPt>
          <c:dPt>
            <c:idx val="798"/>
          </c:dPt>
          <c:dPt>
            <c:idx val="799"/>
          </c:dPt>
          <c:dPt>
            <c:idx val="800"/>
          </c:dPt>
          <c:dPt>
            <c:idx val="801"/>
          </c:dPt>
          <c:dPt>
            <c:idx val="802"/>
          </c:dPt>
          <c:dPt>
            <c:idx val="803"/>
          </c:dPt>
          <c:dPt>
            <c:idx val="804"/>
          </c:dPt>
          <c:dPt>
            <c:idx val="805"/>
          </c:dPt>
          <c:dPt>
            <c:idx val="806"/>
          </c:dPt>
          <c:dPt>
            <c:idx val="807"/>
          </c:dPt>
          <c:dPt>
            <c:idx val="808"/>
          </c:dPt>
          <c:dPt>
            <c:idx val="809"/>
          </c:dPt>
          <c:dPt>
            <c:idx val="810"/>
          </c:dPt>
          <c:dPt>
            <c:idx val="811"/>
          </c:dPt>
          <c:dPt>
            <c:idx val="812"/>
          </c:dPt>
          <c:dPt>
            <c:idx val="813"/>
          </c:dPt>
          <c:dPt>
            <c:idx val="814"/>
          </c:dPt>
          <c:dPt>
            <c:idx val="815"/>
          </c:dPt>
          <c:dPt>
            <c:idx val="816"/>
          </c:dPt>
          <c:dPt>
            <c:idx val="817"/>
          </c:dPt>
          <c:dPt>
            <c:idx val="818"/>
          </c:dPt>
          <c:dPt>
            <c:idx val="819"/>
          </c:dPt>
          <c:dPt>
            <c:idx val="820"/>
          </c:dPt>
          <c:dPt>
            <c:idx val="821"/>
          </c:dPt>
          <c:dPt>
            <c:idx val="822"/>
          </c:dPt>
          <c:dPt>
            <c:idx val="823"/>
          </c:dPt>
          <c:dPt>
            <c:idx val="824"/>
          </c:dPt>
          <c:dPt>
            <c:idx val="825"/>
          </c:dPt>
          <c:dPt>
            <c:idx val="826"/>
          </c:dPt>
          <c:dPt>
            <c:idx val="827"/>
          </c:dPt>
          <c:dPt>
            <c:idx val="828"/>
          </c:dPt>
          <c:dPt>
            <c:idx val="829"/>
          </c:dPt>
          <c:dPt>
            <c:idx val="830"/>
          </c:dPt>
          <c:dPt>
            <c:idx val="831"/>
          </c:dPt>
          <c:dPt>
            <c:idx val="832"/>
          </c:dPt>
          <c:dPt>
            <c:idx val="833"/>
          </c:dPt>
          <c:dPt>
            <c:idx val="834"/>
          </c:dPt>
          <c:dPt>
            <c:idx val="835"/>
          </c:dPt>
          <c:dPt>
            <c:idx val="836"/>
          </c:dPt>
          <c:dPt>
            <c:idx val="837"/>
          </c:dPt>
          <c:dPt>
            <c:idx val="838"/>
          </c:dPt>
          <c:dPt>
            <c:idx val="839"/>
          </c:dPt>
          <c:dPt>
            <c:idx val="840"/>
          </c:dPt>
          <c:dPt>
            <c:idx val="841"/>
          </c:dPt>
          <c:dPt>
            <c:idx val="842"/>
          </c:dPt>
          <c:dPt>
            <c:idx val="843"/>
          </c:dPt>
          <c:dPt>
            <c:idx val="844"/>
          </c:dPt>
          <c:dPt>
            <c:idx val="845"/>
          </c:dPt>
          <c:dPt>
            <c:idx val="846"/>
          </c:dPt>
          <c:dPt>
            <c:idx val="847"/>
          </c:dPt>
          <c:dPt>
            <c:idx val="848"/>
          </c:dPt>
          <c:dPt>
            <c:idx val="849"/>
          </c:dPt>
          <c:dPt>
            <c:idx val="850"/>
          </c:dPt>
          <c:dPt>
            <c:idx val="851"/>
          </c:dPt>
          <c:dPt>
            <c:idx val="852"/>
          </c:dPt>
          <c:dPt>
            <c:idx val="853"/>
          </c:dPt>
          <c:dPt>
            <c:idx val="854"/>
          </c:dPt>
          <c:dPt>
            <c:idx val="855"/>
          </c:dPt>
          <c:dPt>
            <c:idx val="856"/>
          </c:dPt>
          <c:dPt>
            <c:idx val="857"/>
          </c:dPt>
          <c:dPt>
            <c:idx val="858"/>
          </c:dPt>
          <c:dPt>
            <c:idx val="859"/>
          </c:dPt>
          <c:dPt>
            <c:idx val="860"/>
          </c:dPt>
          <c:dPt>
            <c:idx val="861"/>
          </c:dPt>
          <c:dPt>
            <c:idx val="862"/>
          </c:dPt>
          <c:dPt>
            <c:idx val="863"/>
          </c:dPt>
          <c:dPt>
            <c:idx val="864"/>
          </c:dPt>
          <c:dPt>
            <c:idx val="865"/>
          </c:dPt>
          <c:dPt>
            <c:idx val="866"/>
          </c:dPt>
          <c:dPt>
            <c:idx val="867"/>
          </c:dPt>
          <c:dPt>
            <c:idx val="868"/>
          </c:dPt>
          <c:dPt>
            <c:idx val="869"/>
          </c:dPt>
          <c:dPt>
            <c:idx val="870"/>
          </c:dPt>
          <c:dPt>
            <c:idx val="871"/>
          </c:dPt>
          <c:dPt>
            <c:idx val="872"/>
          </c:dPt>
          <c:dPt>
            <c:idx val="873"/>
          </c:dPt>
          <c:dPt>
            <c:idx val="874"/>
          </c:dPt>
          <c:dPt>
            <c:idx val="875"/>
          </c:dPt>
          <c:dPt>
            <c:idx val="876"/>
          </c:dPt>
          <c:dPt>
            <c:idx val="877"/>
          </c:dPt>
          <c:dPt>
            <c:idx val="878"/>
          </c:dPt>
          <c:dPt>
            <c:idx val="879"/>
          </c:dPt>
          <c:dPt>
            <c:idx val="880"/>
          </c:dPt>
          <c:dPt>
            <c:idx val="881"/>
          </c:dPt>
          <c:dPt>
            <c:idx val="882"/>
          </c:dPt>
          <c:dPt>
            <c:idx val="883"/>
          </c:dPt>
          <c:dPt>
            <c:idx val="884"/>
          </c:dPt>
          <c:dPt>
            <c:idx val="885"/>
          </c:dPt>
          <c:dPt>
            <c:idx val="886"/>
          </c:dPt>
          <c:dPt>
            <c:idx val="887"/>
          </c:dPt>
          <c:dPt>
            <c:idx val="888"/>
          </c:dPt>
          <c:dPt>
            <c:idx val="889"/>
          </c:dPt>
          <c:dPt>
            <c:idx val="890"/>
          </c:dPt>
          <c:dPt>
            <c:idx val="891"/>
          </c:dPt>
          <c:dPt>
            <c:idx val="892"/>
          </c:dPt>
          <c:dPt>
            <c:idx val="893"/>
          </c:dPt>
          <c:dPt>
            <c:idx val="894"/>
          </c:dPt>
          <c:dPt>
            <c:idx val="895"/>
          </c:dPt>
          <c:dPt>
            <c:idx val="896"/>
          </c:dPt>
          <c:dPt>
            <c:idx val="897"/>
          </c:dPt>
          <c:dPt>
            <c:idx val="898"/>
          </c:dPt>
          <c:dPt>
            <c:idx val="899"/>
          </c:dPt>
          <c:dPt>
            <c:idx val="900"/>
          </c:dPt>
          <c:dPt>
            <c:idx val="901"/>
          </c:dPt>
          <c:dPt>
            <c:idx val="902"/>
          </c:dPt>
          <c:dPt>
            <c:idx val="903"/>
          </c:dPt>
          <c:dPt>
            <c:idx val="904"/>
          </c:dPt>
          <c:dPt>
            <c:idx val="905"/>
          </c:dPt>
          <c:dPt>
            <c:idx val="906"/>
          </c:dPt>
          <c:dPt>
            <c:idx val="907"/>
          </c:dPt>
          <c:dPt>
            <c:idx val="908"/>
          </c:dPt>
          <c:dPt>
            <c:idx val="909"/>
          </c:dPt>
          <c:dPt>
            <c:idx val="910"/>
          </c:dPt>
          <c:dPt>
            <c:idx val="911"/>
          </c:dPt>
          <c:dPt>
            <c:idx val="912"/>
          </c:dPt>
          <c:dPt>
            <c:idx val="913"/>
          </c:dPt>
          <c:dPt>
            <c:idx val="914"/>
          </c:dPt>
          <c:dPt>
            <c:idx val="915"/>
          </c:dPt>
          <c:dPt>
            <c:idx val="916"/>
          </c:dPt>
          <c:dPt>
            <c:idx val="917"/>
          </c:dPt>
          <c:dPt>
            <c:idx val="918"/>
          </c:dPt>
          <c:dPt>
            <c:idx val="919"/>
          </c:dPt>
          <c:dPt>
            <c:idx val="920"/>
          </c:dPt>
          <c:dPt>
            <c:idx val="921"/>
          </c:dPt>
          <c:dPt>
            <c:idx val="922"/>
          </c:dPt>
          <c:dPt>
            <c:idx val="923"/>
          </c:dPt>
          <c:dPt>
            <c:idx val="924"/>
          </c:dPt>
          <c:dPt>
            <c:idx val="925"/>
          </c:dPt>
          <c:dPt>
            <c:idx val="926"/>
          </c:dPt>
          <c:dPt>
            <c:idx val="927"/>
          </c:dPt>
          <c:dPt>
            <c:idx val="928"/>
          </c:dPt>
          <c:dPt>
            <c:idx val="929"/>
          </c:dPt>
          <c:dPt>
            <c:idx val="930"/>
          </c:dPt>
          <c:dPt>
            <c:idx val="931"/>
          </c:dPt>
          <c:dPt>
            <c:idx val="932"/>
          </c:dPt>
          <c:dPt>
            <c:idx val="933"/>
          </c:dPt>
          <c:dPt>
            <c:idx val="934"/>
          </c:dPt>
          <c:dPt>
            <c:idx val="935"/>
          </c:dPt>
          <c:dPt>
            <c:idx val="936"/>
          </c:dPt>
          <c:dPt>
            <c:idx val="937"/>
          </c:dPt>
          <c:dPt>
            <c:idx val="938"/>
          </c:dPt>
          <c:dPt>
            <c:idx val="939"/>
          </c:dPt>
          <c:dPt>
            <c:idx val="940"/>
          </c:dPt>
          <c:dPt>
            <c:idx val="941"/>
          </c:dPt>
          <c:dPt>
            <c:idx val="942"/>
          </c:dPt>
          <c:dPt>
            <c:idx val="943"/>
          </c:dPt>
          <c:dPt>
            <c:idx val="944"/>
          </c:dPt>
          <c:dPt>
            <c:idx val="945"/>
          </c:dPt>
          <c:dPt>
            <c:idx val="946"/>
          </c:dPt>
          <c:dPt>
            <c:idx val="947"/>
          </c:dPt>
          <c:dPt>
            <c:idx val="948"/>
          </c:dPt>
          <c:dPt>
            <c:idx val="949"/>
          </c:dPt>
          <c:dPt>
            <c:idx val="950"/>
          </c:dPt>
          <c:dPt>
            <c:idx val="951"/>
          </c:dPt>
          <c:dPt>
            <c:idx val="952"/>
          </c:dPt>
          <c:dPt>
            <c:idx val="953"/>
          </c:dPt>
          <c:dPt>
            <c:idx val="954"/>
          </c:dPt>
          <c:dPt>
            <c:idx val="955"/>
          </c:dPt>
          <c:dPt>
            <c:idx val="956"/>
          </c:dPt>
          <c:dPt>
            <c:idx val="957"/>
          </c:dPt>
          <c:dPt>
            <c:idx val="958"/>
          </c:dPt>
          <c:dPt>
            <c:idx val="959"/>
          </c:dPt>
          <c:dPt>
            <c:idx val="960"/>
          </c:dPt>
          <c:dPt>
            <c:idx val="961"/>
          </c:dPt>
          <c:dPt>
            <c:idx val="962"/>
          </c:dPt>
          <c:dPt>
            <c:idx val="963"/>
          </c:dPt>
          <c:dPt>
            <c:idx val="964"/>
          </c:dPt>
          <c:dPt>
            <c:idx val="965"/>
          </c:dPt>
          <c:dPt>
            <c:idx val="966"/>
          </c:dPt>
          <c:dPt>
            <c:idx val="967"/>
          </c:dPt>
          <c:dPt>
            <c:idx val="968"/>
          </c:dPt>
          <c:dPt>
            <c:idx val="969"/>
          </c:dPt>
          <c:dPt>
            <c:idx val="970"/>
          </c:dPt>
          <c:dPt>
            <c:idx val="971"/>
          </c:dPt>
          <c:dPt>
            <c:idx val="972"/>
          </c:dPt>
          <c:dPt>
            <c:idx val="973"/>
          </c:dPt>
          <c:dPt>
            <c:idx val="974"/>
          </c:dPt>
          <c:dPt>
            <c:idx val="975"/>
          </c:dPt>
          <c:dPt>
            <c:idx val="976"/>
          </c:dPt>
          <c:dPt>
            <c:idx val="977"/>
          </c:dPt>
          <c:dPt>
            <c:idx val="978"/>
          </c:dPt>
          <c:dPt>
            <c:idx val="979"/>
          </c:dPt>
          <c:dPt>
            <c:idx val="980"/>
          </c:dPt>
          <c:dPt>
            <c:idx val="981"/>
          </c:dPt>
          <c:dPt>
            <c:idx val="982"/>
          </c:dPt>
          <c:dPt>
            <c:idx val="983"/>
          </c:dPt>
          <c:dPt>
            <c:idx val="984"/>
          </c:dPt>
          <c:dPt>
            <c:idx val="985"/>
          </c:dPt>
          <c:dPt>
            <c:idx val="986"/>
          </c:dPt>
          <c:dPt>
            <c:idx val="987"/>
          </c:dPt>
          <c:dPt>
            <c:idx val="988"/>
          </c:dPt>
          <c:dPt>
            <c:idx val="989"/>
          </c:dPt>
          <c:dPt>
            <c:idx val="990"/>
          </c:dPt>
          <c:dPt>
            <c:idx val="991"/>
          </c:dPt>
          <c:dPt>
            <c:idx val="992"/>
          </c:dPt>
          <c:dPt>
            <c:idx val="993"/>
          </c:dPt>
          <c:dPt>
            <c:idx val="994"/>
          </c:dPt>
          <c:dPt>
            <c:idx val="995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Universidades!$A$2:$A$997</c:f>
            </c:strRef>
          </c:cat>
          <c:val>
            <c:numRef>
              <c:f>Universidades!$B$2:$B$997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Curso dos Entrevistados - Bacharelado</a:t>
            </a:r>
          </a:p>
        </c:rich>
      </c:tx>
      <c:overlay val="0"/>
    </c:title>
    <c:plotArea>
      <c:layout>
        <c:manualLayout>
          <c:xMode val="edge"/>
          <c:yMode val="edge"/>
          <c:x val="0.033138888888888905"/>
          <c:y val="0.13736510791366907"/>
          <c:w val="0.9381666666666668"/>
          <c:h val="0.8134892086330935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Cursos!$B$2:$B$7</c:f>
            </c:strRef>
          </c:cat>
          <c:val>
            <c:numRef>
              <c:f>Cursos!$A$2:$A$7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Quantidade de pessoas respaldadas e não respaldadas</a:t>
            </a:r>
          </a:p>
        </c:rich>
      </c:tx>
      <c:overlay val="0"/>
    </c:title>
    <c:plotArea>
      <c:layout/>
      <c:areaChart>
        <c:grouping val="stacked"/>
        <c:ser>
          <c:idx val="0"/>
          <c:order val="0"/>
          <c:tx>
            <c:strRef>
              <c:f>'Alunos não respaldados'!$G$3</c:f>
            </c:strRef>
          </c:tx>
          <c:spPr>
            <a:solidFill>
              <a:srgbClr val="4285F4">
                <a:alpha val="30000"/>
              </a:srgbClr>
            </a:solidFill>
            <a:ln cmpd="sng">
              <a:solidFill>
                <a:srgbClr val="4285F4"/>
              </a:solidFill>
            </a:ln>
          </c:spPr>
          <c:val>
            <c:numRef>
              <c:f>'Alunos não respaldados'!$G$4</c:f>
              <c:numCache/>
            </c:numRef>
          </c:val>
        </c:ser>
        <c:ser>
          <c:idx val="1"/>
          <c:order val="1"/>
          <c:tx>
            <c:strRef>
              <c:f>'Alunos não respaldados'!$H$3</c:f>
            </c:strRef>
          </c:tx>
          <c:spPr>
            <a:solidFill>
              <a:srgbClr val="EA4335">
                <a:alpha val="30000"/>
              </a:srgbClr>
            </a:solidFill>
            <a:ln cmpd="sng">
              <a:solidFill>
                <a:srgbClr val="EA4335"/>
              </a:solidFill>
            </a:ln>
          </c:spPr>
          <c:val>
            <c:numRef>
              <c:f>'Alunos não respaldados'!$H$4</c:f>
              <c:numCache/>
            </c:numRef>
          </c:val>
        </c:ser>
        <c:axId val="662168441"/>
        <c:axId val="1301249725"/>
      </c:areaChart>
      <c:catAx>
        <c:axId val="6621684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01249725"/>
      </c:catAx>
      <c:valAx>
        <c:axId val="13012497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62168441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tx>
            <c:strRef>
              <c:f>Universidades!$B$1</c:f>
            </c:strRef>
          </c:tx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Pt>
            <c:idx val="6"/>
            <c:spPr>
              <a:solidFill>
                <a:srgbClr val="7BAAF7"/>
              </a:solidFill>
            </c:spPr>
          </c:dPt>
          <c:dPt>
            <c:idx val="7"/>
            <c:spPr>
              <a:solidFill>
                <a:srgbClr val="F07B72"/>
              </a:solidFill>
            </c:spPr>
          </c:dPt>
          <c:dPt>
            <c:idx val="8"/>
            <c:spPr>
              <a:solidFill>
                <a:srgbClr val="FCD04F"/>
              </a:solidFill>
            </c:spPr>
          </c:dPt>
          <c:dPt>
            <c:idx val="9"/>
            <c:spPr>
              <a:solidFill>
                <a:srgbClr val="71C287"/>
              </a:solidFill>
            </c:spPr>
          </c:dPt>
          <c:dPt>
            <c:idx val="10"/>
            <c:spPr>
              <a:solidFill>
                <a:srgbClr val="FF994D"/>
              </a:solidFill>
            </c:spPr>
          </c:dPt>
          <c:dPt>
            <c:idx val="11"/>
            <c:spPr>
              <a:solidFill>
                <a:srgbClr val="7ED1D7"/>
              </a:solidFill>
            </c:spPr>
          </c:dPt>
          <c:dPt>
            <c:idx val="12"/>
            <c:spPr>
              <a:solidFill>
                <a:srgbClr val="B3CEFB"/>
              </a:solidFill>
            </c:spPr>
          </c:dPt>
          <c:dPt>
            <c:idx val="13"/>
            <c:spPr>
              <a:solidFill>
                <a:srgbClr val="F7B4AE"/>
              </a:solidFill>
            </c:spPr>
          </c:dPt>
          <c:dPt>
            <c:idx val="14"/>
            <c:spPr>
              <a:solidFill>
                <a:srgbClr val="FDE49B"/>
              </a:solidFill>
            </c:spPr>
          </c:dPt>
          <c:dPt>
            <c:idx val="15"/>
            <c:spPr>
              <a:solidFill>
                <a:srgbClr val="AEDCBA"/>
              </a:solidFill>
            </c:spPr>
          </c:dPt>
          <c:dPt>
            <c:idx val="16"/>
            <c:spPr>
              <a:solidFill>
                <a:srgbClr val="FFC599"/>
              </a:solidFill>
            </c:spPr>
          </c:dPt>
          <c:dPt>
            <c:idx val="17"/>
            <c:spPr>
              <a:solidFill>
                <a:srgbClr val="B5E5E8"/>
              </a:solidFill>
            </c:spPr>
          </c:dPt>
          <c:dPt>
            <c:idx val="18"/>
            <c:spPr>
              <a:solidFill>
                <a:srgbClr val="ECF3FE"/>
              </a:solidFill>
            </c:spPr>
          </c:dPt>
          <c:dPt>
            <c:idx val="19"/>
            <c:spPr>
              <a:solidFill>
                <a:srgbClr val="FDECEB"/>
              </a:solidFill>
            </c:spPr>
          </c:dPt>
          <c:dPt>
            <c:idx val="20"/>
            <c:spPr>
              <a:solidFill>
                <a:srgbClr val="FFF8E6"/>
              </a:solidFill>
            </c:spPr>
          </c:dPt>
          <c:dPt>
            <c:idx val="21"/>
            <c:spPr>
              <a:solidFill>
                <a:srgbClr val="EBF6EE"/>
              </a:solidFill>
            </c:spPr>
          </c:dPt>
          <c:dPt>
            <c:idx val="22"/>
            <c:spPr>
              <a:solidFill>
                <a:srgbClr val="FFF0E6"/>
              </a:solidFill>
            </c:spPr>
          </c:dPt>
          <c:dPt>
            <c:idx val="23"/>
            <c:spPr>
              <a:solidFill>
                <a:srgbClr val="EDF8F9"/>
              </a:solidFill>
            </c:spPr>
          </c:dPt>
          <c:dPt>
            <c:idx val="24"/>
            <c:spPr>
              <a:solidFill>
                <a:srgbClr val="251701"/>
              </a:solidFill>
            </c:spPr>
          </c:dPt>
          <c:dPt>
            <c:idx val="25"/>
            <c:spPr>
              <a:solidFill>
                <a:srgbClr val="032527"/>
              </a:solidFill>
            </c:spPr>
          </c:dPt>
          <c:dPt>
            <c:idx val="26"/>
            <c:spPr>
              <a:solidFill>
                <a:srgbClr val="000C31"/>
              </a:solidFill>
            </c:spPr>
          </c:dPt>
          <c:dPt>
            <c:idx val="27"/>
            <c:spPr>
              <a:solidFill>
                <a:srgbClr val="281021"/>
              </a:solidFill>
            </c:spPr>
          </c:dPt>
          <c:dPt>
            <c:idx val="28"/>
            <c:spPr>
              <a:solidFill>
                <a:srgbClr val="FF1C32"/>
              </a:solidFill>
            </c:spPr>
          </c:dPt>
          <c:dPt>
            <c:idx val="29"/>
            <c:spPr>
              <a:solidFill>
                <a:srgbClr val="240C0A"/>
              </a:solidFill>
            </c:spPr>
          </c:dPt>
          <c:dPt>
            <c:idx val="30"/>
            <c:spPr>
              <a:solidFill>
                <a:srgbClr val="5E3C05"/>
              </a:solidFill>
            </c:spPr>
          </c:dPt>
          <c:dPt>
            <c:idx val="31"/>
            <c:spPr>
              <a:solidFill>
                <a:srgbClr val="0A5D64"/>
              </a:solidFill>
            </c:spPr>
          </c:dPt>
          <c:dPt>
            <c:idx val="32"/>
            <c:spPr>
              <a:solidFill>
                <a:srgbClr val="01217D"/>
              </a:solidFill>
            </c:spPr>
          </c:dPt>
          <c:dPt>
            <c:idx val="33"/>
            <c:spPr>
              <a:solidFill>
                <a:srgbClr val="652B55"/>
              </a:solidFill>
            </c:spPr>
          </c:dPt>
          <c:dPt>
            <c:idx val="34"/>
            <c:spPr>
              <a:solidFill>
                <a:srgbClr val="FF487E"/>
              </a:solidFill>
            </c:spPr>
          </c:dPt>
          <c:dPt>
            <c:idx val="35"/>
          </c:dPt>
          <c:dPt>
            <c:idx val="36"/>
          </c:dPt>
          <c:dPt>
            <c:idx val="37"/>
          </c:dPt>
          <c:dPt>
            <c:idx val="38"/>
          </c:dPt>
          <c:dPt>
            <c:idx val="39"/>
          </c:dPt>
          <c:dPt>
            <c:idx val="40"/>
          </c:dPt>
          <c:dPt>
            <c:idx val="41"/>
          </c:dPt>
          <c:dPt>
            <c:idx val="42"/>
          </c:dPt>
          <c:dPt>
            <c:idx val="43"/>
          </c:dPt>
          <c:dPt>
            <c:idx val="44"/>
          </c:dPt>
          <c:dPt>
            <c:idx val="45"/>
          </c:dPt>
          <c:dPt>
            <c:idx val="46"/>
          </c:dPt>
          <c:dPt>
            <c:idx val="47"/>
          </c:dPt>
          <c:dPt>
            <c:idx val="48"/>
          </c:dPt>
          <c:dPt>
            <c:idx val="49"/>
          </c:dPt>
          <c:dPt>
            <c:idx val="50"/>
          </c:dPt>
          <c:dPt>
            <c:idx val="51"/>
          </c:dPt>
          <c:dPt>
            <c:idx val="52"/>
          </c:dPt>
          <c:dPt>
            <c:idx val="53"/>
          </c:dPt>
          <c:dPt>
            <c:idx val="54"/>
          </c:dPt>
          <c:dPt>
            <c:idx val="55"/>
          </c:dPt>
          <c:dPt>
            <c:idx val="56"/>
          </c:dPt>
          <c:dPt>
            <c:idx val="57"/>
          </c:dPt>
          <c:dPt>
            <c:idx val="58"/>
          </c:dPt>
          <c:dPt>
            <c:idx val="59"/>
          </c:dPt>
          <c:dPt>
            <c:idx val="60"/>
          </c:dPt>
          <c:dPt>
            <c:idx val="61"/>
          </c:dPt>
          <c:dPt>
            <c:idx val="62"/>
          </c:dPt>
          <c:dPt>
            <c:idx val="63"/>
          </c:dPt>
          <c:dPt>
            <c:idx val="64"/>
          </c:dPt>
          <c:dPt>
            <c:idx val="65"/>
          </c:dPt>
          <c:dPt>
            <c:idx val="66"/>
          </c:dPt>
          <c:dPt>
            <c:idx val="67"/>
          </c:dPt>
          <c:dPt>
            <c:idx val="68"/>
          </c:dPt>
          <c:dPt>
            <c:idx val="69"/>
          </c:dPt>
          <c:dPt>
            <c:idx val="70"/>
          </c:dPt>
          <c:dPt>
            <c:idx val="71"/>
          </c:dPt>
          <c:dPt>
            <c:idx val="72"/>
          </c:dPt>
          <c:dPt>
            <c:idx val="73"/>
          </c:dPt>
          <c:dPt>
            <c:idx val="74"/>
          </c:dPt>
          <c:dPt>
            <c:idx val="75"/>
          </c:dPt>
          <c:dPt>
            <c:idx val="76"/>
          </c:dPt>
          <c:dPt>
            <c:idx val="77"/>
          </c:dPt>
          <c:dPt>
            <c:idx val="78"/>
          </c:dPt>
          <c:dPt>
            <c:idx val="79"/>
          </c:dPt>
          <c:dPt>
            <c:idx val="80"/>
          </c:dPt>
          <c:dPt>
            <c:idx val="81"/>
          </c:dPt>
          <c:dPt>
            <c:idx val="82"/>
          </c:dPt>
          <c:dPt>
            <c:idx val="83"/>
          </c:dPt>
          <c:dPt>
            <c:idx val="84"/>
          </c:dPt>
          <c:dPt>
            <c:idx val="85"/>
          </c:dPt>
          <c:dPt>
            <c:idx val="86"/>
          </c:dPt>
          <c:dPt>
            <c:idx val="87"/>
          </c:dPt>
          <c:dPt>
            <c:idx val="88"/>
          </c:dPt>
          <c:dPt>
            <c:idx val="89"/>
          </c:dPt>
          <c:dPt>
            <c:idx val="90"/>
          </c:dPt>
          <c:dPt>
            <c:idx val="91"/>
          </c:dPt>
          <c:dPt>
            <c:idx val="92"/>
          </c:dPt>
          <c:dPt>
            <c:idx val="93"/>
          </c:dPt>
          <c:dPt>
            <c:idx val="94"/>
          </c:dPt>
          <c:dPt>
            <c:idx val="95"/>
          </c:dPt>
          <c:dPt>
            <c:idx val="96"/>
          </c:dPt>
          <c:dPt>
            <c:idx val="97"/>
          </c:dPt>
          <c:dPt>
            <c:idx val="98"/>
          </c:dPt>
          <c:dPt>
            <c:idx val="99"/>
          </c:dPt>
          <c:dPt>
            <c:idx val="100"/>
          </c:dPt>
          <c:dPt>
            <c:idx val="101"/>
          </c:dPt>
          <c:dPt>
            <c:idx val="102"/>
          </c:dPt>
          <c:dPt>
            <c:idx val="103"/>
          </c:dPt>
          <c:dPt>
            <c:idx val="104"/>
          </c:dPt>
          <c:dPt>
            <c:idx val="105"/>
          </c:dPt>
          <c:dPt>
            <c:idx val="106"/>
          </c:dPt>
          <c:dPt>
            <c:idx val="107"/>
          </c:dPt>
          <c:dPt>
            <c:idx val="108"/>
          </c:dPt>
          <c:dPt>
            <c:idx val="109"/>
          </c:dPt>
          <c:dPt>
            <c:idx val="110"/>
          </c:dPt>
          <c:dPt>
            <c:idx val="111"/>
          </c:dPt>
          <c:dPt>
            <c:idx val="112"/>
          </c:dPt>
          <c:dPt>
            <c:idx val="113"/>
          </c:dPt>
          <c:dPt>
            <c:idx val="114"/>
          </c:dPt>
          <c:dPt>
            <c:idx val="115"/>
          </c:dPt>
          <c:dPt>
            <c:idx val="116"/>
          </c:dPt>
          <c:dPt>
            <c:idx val="117"/>
          </c:dPt>
          <c:dPt>
            <c:idx val="118"/>
          </c:dPt>
          <c:dPt>
            <c:idx val="119"/>
          </c:dPt>
          <c:dPt>
            <c:idx val="120"/>
          </c:dPt>
          <c:dPt>
            <c:idx val="121"/>
          </c:dPt>
          <c:dPt>
            <c:idx val="122"/>
          </c:dPt>
          <c:dPt>
            <c:idx val="123"/>
          </c:dPt>
          <c:dPt>
            <c:idx val="124"/>
          </c:dPt>
          <c:dPt>
            <c:idx val="125"/>
          </c:dPt>
          <c:dPt>
            <c:idx val="126"/>
          </c:dPt>
          <c:dPt>
            <c:idx val="127"/>
          </c:dPt>
          <c:dPt>
            <c:idx val="128"/>
          </c:dPt>
          <c:dPt>
            <c:idx val="129"/>
          </c:dPt>
          <c:dPt>
            <c:idx val="130"/>
          </c:dPt>
          <c:dPt>
            <c:idx val="131"/>
          </c:dPt>
          <c:dPt>
            <c:idx val="132"/>
          </c:dPt>
          <c:dPt>
            <c:idx val="133"/>
          </c:dPt>
          <c:dPt>
            <c:idx val="134"/>
          </c:dPt>
          <c:dPt>
            <c:idx val="135"/>
          </c:dPt>
          <c:dPt>
            <c:idx val="136"/>
          </c:dPt>
          <c:dPt>
            <c:idx val="137"/>
          </c:dPt>
          <c:dPt>
            <c:idx val="138"/>
          </c:dPt>
          <c:dPt>
            <c:idx val="139"/>
          </c:dPt>
          <c:dPt>
            <c:idx val="140"/>
          </c:dPt>
          <c:dPt>
            <c:idx val="141"/>
          </c:dPt>
          <c:dPt>
            <c:idx val="142"/>
          </c:dPt>
          <c:dPt>
            <c:idx val="143"/>
          </c:dPt>
          <c:dPt>
            <c:idx val="144"/>
          </c:dPt>
          <c:dPt>
            <c:idx val="145"/>
          </c:dPt>
          <c:dPt>
            <c:idx val="146"/>
          </c:dPt>
          <c:dPt>
            <c:idx val="147"/>
          </c:dPt>
          <c:dPt>
            <c:idx val="148"/>
          </c:dPt>
          <c:dPt>
            <c:idx val="149"/>
          </c:dPt>
          <c:dPt>
            <c:idx val="150"/>
          </c:dPt>
          <c:dPt>
            <c:idx val="151"/>
          </c:dPt>
          <c:dPt>
            <c:idx val="152"/>
          </c:dPt>
          <c:dPt>
            <c:idx val="153"/>
          </c:dPt>
          <c:dPt>
            <c:idx val="154"/>
          </c:dPt>
          <c:dPt>
            <c:idx val="155"/>
          </c:dPt>
          <c:dPt>
            <c:idx val="156"/>
          </c:dPt>
          <c:dPt>
            <c:idx val="157"/>
          </c:dPt>
          <c:dPt>
            <c:idx val="158"/>
          </c:dPt>
          <c:dPt>
            <c:idx val="159"/>
          </c:dPt>
          <c:dPt>
            <c:idx val="160"/>
          </c:dPt>
          <c:dPt>
            <c:idx val="161"/>
          </c:dPt>
          <c:dPt>
            <c:idx val="162"/>
          </c:dPt>
          <c:dPt>
            <c:idx val="163"/>
          </c:dPt>
          <c:dPt>
            <c:idx val="164"/>
          </c:dPt>
          <c:dPt>
            <c:idx val="165"/>
          </c:dPt>
          <c:dPt>
            <c:idx val="166"/>
          </c:dPt>
          <c:dPt>
            <c:idx val="167"/>
          </c:dPt>
          <c:dPt>
            <c:idx val="168"/>
          </c:dPt>
          <c:dPt>
            <c:idx val="169"/>
          </c:dPt>
          <c:dPt>
            <c:idx val="170"/>
          </c:dPt>
          <c:dPt>
            <c:idx val="171"/>
          </c:dPt>
          <c:dPt>
            <c:idx val="172"/>
          </c:dPt>
          <c:dPt>
            <c:idx val="173"/>
          </c:dPt>
          <c:dPt>
            <c:idx val="174"/>
          </c:dPt>
          <c:dPt>
            <c:idx val="175"/>
          </c:dPt>
          <c:dPt>
            <c:idx val="176"/>
          </c:dPt>
          <c:dPt>
            <c:idx val="177"/>
          </c:dPt>
          <c:dPt>
            <c:idx val="178"/>
          </c:dPt>
          <c:dPt>
            <c:idx val="179"/>
          </c:dPt>
          <c:dPt>
            <c:idx val="180"/>
          </c:dPt>
          <c:dPt>
            <c:idx val="181"/>
          </c:dPt>
          <c:dPt>
            <c:idx val="182"/>
          </c:dPt>
          <c:dPt>
            <c:idx val="183"/>
          </c:dPt>
          <c:dPt>
            <c:idx val="184"/>
          </c:dPt>
          <c:dPt>
            <c:idx val="185"/>
          </c:dPt>
          <c:dPt>
            <c:idx val="186"/>
          </c:dPt>
          <c:dPt>
            <c:idx val="187"/>
          </c:dPt>
          <c:dPt>
            <c:idx val="188"/>
          </c:dPt>
          <c:dPt>
            <c:idx val="189"/>
          </c:dPt>
          <c:dPt>
            <c:idx val="190"/>
          </c:dPt>
          <c:dPt>
            <c:idx val="191"/>
          </c:dPt>
          <c:dPt>
            <c:idx val="192"/>
          </c:dPt>
          <c:dPt>
            <c:idx val="193"/>
          </c:dPt>
          <c:dPt>
            <c:idx val="194"/>
          </c:dPt>
          <c:dPt>
            <c:idx val="195"/>
          </c:dPt>
          <c:dPt>
            <c:idx val="196"/>
          </c:dPt>
          <c:dPt>
            <c:idx val="197"/>
          </c:dPt>
          <c:dPt>
            <c:idx val="198"/>
          </c:dPt>
          <c:dPt>
            <c:idx val="199"/>
          </c:dPt>
          <c:dPt>
            <c:idx val="200"/>
          </c:dPt>
          <c:dPt>
            <c:idx val="201"/>
          </c:dPt>
          <c:dPt>
            <c:idx val="202"/>
          </c:dPt>
          <c:dPt>
            <c:idx val="203"/>
          </c:dPt>
          <c:dPt>
            <c:idx val="204"/>
          </c:dPt>
          <c:dPt>
            <c:idx val="205"/>
          </c:dPt>
          <c:dPt>
            <c:idx val="206"/>
          </c:dPt>
          <c:dPt>
            <c:idx val="207"/>
          </c:dPt>
          <c:dPt>
            <c:idx val="208"/>
          </c:dPt>
          <c:dPt>
            <c:idx val="209"/>
          </c:dPt>
          <c:dPt>
            <c:idx val="210"/>
          </c:dPt>
          <c:dPt>
            <c:idx val="211"/>
          </c:dPt>
          <c:dPt>
            <c:idx val="212"/>
          </c:dPt>
          <c:dPt>
            <c:idx val="213"/>
          </c:dPt>
          <c:dPt>
            <c:idx val="214"/>
          </c:dPt>
          <c:dPt>
            <c:idx val="215"/>
          </c:dPt>
          <c:dPt>
            <c:idx val="216"/>
          </c:dPt>
          <c:dPt>
            <c:idx val="217"/>
          </c:dPt>
          <c:dPt>
            <c:idx val="218"/>
          </c:dPt>
          <c:dPt>
            <c:idx val="219"/>
          </c:dPt>
          <c:dPt>
            <c:idx val="220"/>
          </c:dPt>
          <c:dPt>
            <c:idx val="221"/>
          </c:dPt>
          <c:dPt>
            <c:idx val="222"/>
          </c:dPt>
          <c:dPt>
            <c:idx val="223"/>
          </c:dPt>
          <c:dPt>
            <c:idx val="224"/>
          </c:dPt>
          <c:dPt>
            <c:idx val="225"/>
          </c:dPt>
          <c:dPt>
            <c:idx val="226"/>
          </c:dPt>
          <c:dPt>
            <c:idx val="227"/>
          </c:dPt>
          <c:dPt>
            <c:idx val="228"/>
          </c:dPt>
          <c:dPt>
            <c:idx val="229"/>
          </c:dPt>
          <c:dPt>
            <c:idx val="230"/>
          </c:dPt>
          <c:dPt>
            <c:idx val="231"/>
          </c:dPt>
          <c:dPt>
            <c:idx val="232"/>
          </c:dPt>
          <c:dPt>
            <c:idx val="233"/>
          </c:dPt>
          <c:dPt>
            <c:idx val="234"/>
          </c:dPt>
          <c:dPt>
            <c:idx val="235"/>
          </c:dPt>
          <c:dPt>
            <c:idx val="236"/>
          </c:dPt>
          <c:dPt>
            <c:idx val="237"/>
          </c:dPt>
          <c:dPt>
            <c:idx val="238"/>
          </c:dPt>
          <c:dPt>
            <c:idx val="239"/>
          </c:dPt>
          <c:dPt>
            <c:idx val="240"/>
          </c:dPt>
          <c:dPt>
            <c:idx val="241"/>
          </c:dPt>
          <c:dPt>
            <c:idx val="242"/>
          </c:dPt>
          <c:dPt>
            <c:idx val="243"/>
          </c:dPt>
          <c:dPt>
            <c:idx val="244"/>
          </c:dPt>
          <c:dPt>
            <c:idx val="245"/>
          </c:dPt>
          <c:dPt>
            <c:idx val="246"/>
          </c:dPt>
          <c:dPt>
            <c:idx val="247"/>
          </c:dPt>
          <c:dPt>
            <c:idx val="248"/>
          </c:dPt>
          <c:dPt>
            <c:idx val="249"/>
          </c:dPt>
          <c:dPt>
            <c:idx val="250"/>
          </c:dPt>
          <c:dPt>
            <c:idx val="251"/>
          </c:dPt>
          <c:dPt>
            <c:idx val="252"/>
          </c:dPt>
          <c:dPt>
            <c:idx val="253"/>
          </c:dPt>
          <c:dPt>
            <c:idx val="254"/>
          </c:dPt>
          <c:dPt>
            <c:idx val="255"/>
          </c:dPt>
          <c:dPt>
            <c:idx val="256"/>
          </c:dPt>
          <c:dPt>
            <c:idx val="257"/>
          </c:dPt>
          <c:dPt>
            <c:idx val="258"/>
          </c:dPt>
          <c:dPt>
            <c:idx val="259"/>
          </c:dPt>
          <c:dPt>
            <c:idx val="260"/>
          </c:dPt>
          <c:dPt>
            <c:idx val="261"/>
          </c:dPt>
          <c:dPt>
            <c:idx val="262"/>
          </c:dPt>
          <c:dPt>
            <c:idx val="263"/>
          </c:dPt>
          <c:dPt>
            <c:idx val="264"/>
          </c:dPt>
          <c:dPt>
            <c:idx val="265"/>
          </c:dPt>
          <c:dPt>
            <c:idx val="266"/>
          </c:dPt>
          <c:dPt>
            <c:idx val="267"/>
          </c:dPt>
          <c:dPt>
            <c:idx val="268"/>
          </c:dPt>
          <c:dPt>
            <c:idx val="269"/>
          </c:dPt>
          <c:dPt>
            <c:idx val="270"/>
          </c:dPt>
          <c:dPt>
            <c:idx val="271"/>
          </c:dPt>
          <c:dPt>
            <c:idx val="272"/>
          </c:dPt>
          <c:dPt>
            <c:idx val="273"/>
          </c:dPt>
          <c:dPt>
            <c:idx val="274"/>
          </c:dPt>
          <c:dPt>
            <c:idx val="275"/>
          </c:dPt>
          <c:dPt>
            <c:idx val="276"/>
          </c:dPt>
          <c:dPt>
            <c:idx val="277"/>
          </c:dPt>
          <c:dPt>
            <c:idx val="278"/>
          </c:dPt>
          <c:dPt>
            <c:idx val="279"/>
          </c:dPt>
          <c:dPt>
            <c:idx val="280"/>
          </c:dPt>
          <c:dPt>
            <c:idx val="281"/>
          </c:dPt>
          <c:dPt>
            <c:idx val="282"/>
          </c:dPt>
          <c:dPt>
            <c:idx val="283"/>
          </c:dPt>
          <c:dPt>
            <c:idx val="284"/>
          </c:dPt>
          <c:dPt>
            <c:idx val="285"/>
          </c:dPt>
          <c:dPt>
            <c:idx val="286"/>
          </c:dPt>
          <c:dPt>
            <c:idx val="287"/>
          </c:dPt>
          <c:dPt>
            <c:idx val="288"/>
          </c:dPt>
          <c:dPt>
            <c:idx val="289"/>
          </c:dPt>
          <c:dPt>
            <c:idx val="290"/>
          </c:dPt>
          <c:dPt>
            <c:idx val="291"/>
          </c:dPt>
          <c:dPt>
            <c:idx val="292"/>
          </c:dPt>
          <c:dPt>
            <c:idx val="293"/>
          </c:dPt>
          <c:dPt>
            <c:idx val="294"/>
          </c:dPt>
          <c:dPt>
            <c:idx val="295"/>
          </c:dPt>
          <c:dPt>
            <c:idx val="296"/>
          </c:dPt>
          <c:dPt>
            <c:idx val="297"/>
          </c:dPt>
          <c:dPt>
            <c:idx val="298"/>
          </c:dPt>
          <c:dPt>
            <c:idx val="299"/>
          </c:dPt>
          <c:dPt>
            <c:idx val="300"/>
          </c:dPt>
          <c:dPt>
            <c:idx val="301"/>
          </c:dPt>
          <c:dPt>
            <c:idx val="302"/>
          </c:dPt>
          <c:dPt>
            <c:idx val="303"/>
          </c:dPt>
          <c:dPt>
            <c:idx val="304"/>
          </c:dPt>
          <c:dPt>
            <c:idx val="305"/>
          </c:dPt>
          <c:dPt>
            <c:idx val="306"/>
          </c:dPt>
          <c:dPt>
            <c:idx val="307"/>
          </c:dPt>
          <c:dPt>
            <c:idx val="308"/>
          </c:dPt>
          <c:dPt>
            <c:idx val="309"/>
          </c:dPt>
          <c:dPt>
            <c:idx val="310"/>
          </c:dPt>
          <c:dPt>
            <c:idx val="311"/>
          </c:dPt>
          <c:dPt>
            <c:idx val="312"/>
          </c:dPt>
          <c:dPt>
            <c:idx val="313"/>
          </c:dPt>
          <c:dPt>
            <c:idx val="314"/>
          </c:dPt>
          <c:dPt>
            <c:idx val="315"/>
          </c:dPt>
          <c:dPt>
            <c:idx val="316"/>
          </c:dPt>
          <c:dPt>
            <c:idx val="317"/>
          </c:dPt>
          <c:dPt>
            <c:idx val="318"/>
          </c:dPt>
          <c:dPt>
            <c:idx val="319"/>
          </c:dPt>
          <c:dPt>
            <c:idx val="320"/>
          </c:dPt>
          <c:dPt>
            <c:idx val="321"/>
          </c:dPt>
          <c:dPt>
            <c:idx val="322"/>
          </c:dPt>
          <c:dPt>
            <c:idx val="323"/>
          </c:dPt>
          <c:dPt>
            <c:idx val="324"/>
          </c:dPt>
          <c:dPt>
            <c:idx val="325"/>
          </c:dPt>
          <c:dPt>
            <c:idx val="326"/>
          </c:dPt>
          <c:dPt>
            <c:idx val="327"/>
          </c:dPt>
          <c:dPt>
            <c:idx val="328"/>
          </c:dPt>
          <c:dPt>
            <c:idx val="329"/>
          </c:dPt>
          <c:dPt>
            <c:idx val="330"/>
          </c:dPt>
          <c:dPt>
            <c:idx val="331"/>
          </c:dPt>
          <c:dPt>
            <c:idx val="332"/>
          </c:dPt>
          <c:dPt>
            <c:idx val="333"/>
          </c:dPt>
          <c:dPt>
            <c:idx val="334"/>
          </c:dPt>
          <c:dPt>
            <c:idx val="335"/>
          </c:dPt>
          <c:dPt>
            <c:idx val="336"/>
          </c:dPt>
          <c:dPt>
            <c:idx val="337"/>
          </c:dPt>
          <c:dPt>
            <c:idx val="338"/>
          </c:dPt>
          <c:dPt>
            <c:idx val="339"/>
          </c:dPt>
          <c:dPt>
            <c:idx val="340"/>
          </c:dPt>
          <c:dPt>
            <c:idx val="341"/>
          </c:dPt>
          <c:dPt>
            <c:idx val="342"/>
          </c:dPt>
          <c:dPt>
            <c:idx val="343"/>
          </c:dPt>
          <c:dPt>
            <c:idx val="344"/>
          </c:dPt>
          <c:dPt>
            <c:idx val="345"/>
          </c:dPt>
          <c:dPt>
            <c:idx val="346"/>
          </c:dPt>
          <c:dPt>
            <c:idx val="347"/>
          </c:dPt>
          <c:dPt>
            <c:idx val="348"/>
          </c:dPt>
          <c:dPt>
            <c:idx val="349"/>
          </c:dPt>
          <c:dPt>
            <c:idx val="350"/>
          </c:dPt>
          <c:dPt>
            <c:idx val="351"/>
          </c:dPt>
          <c:dPt>
            <c:idx val="352"/>
          </c:dPt>
          <c:dPt>
            <c:idx val="353"/>
          </c:dPt>
          <c:dPt>
            <c:idx val="354"/>
          </c:dPt>
          <c:dPt>
            <c:idx val="355"/>
          </c:dPt>
          <c:dPt>
            <c:idx val="356"/>
          </c:dPt>
          <c:dPt>
            <c:idx val="357"/>
          </c:dPt>
          <c:dPt>
            <c:idx val="358"/>
          </c:dPt>
          <c:dPt>
            <c:idx val="359"/>
          </c:dPt>
          <c:dPt>
            <c:idx val="360"/>
          </c:dPt>
          <c:dPt>
            <c:idx val="361"/>
          </c:dPt>
          <c:dPt>
            <c:idx val="362"/>
          </c:dPt>
          <c:dPt>
            <c:idx val="363"/>
          </c:dPt>
          <c:dPt>
            <c:idx val="364"/>
          </c:dPt>
          <c:dPt>
            <c:idx val="365"/>
          </c:dPt>
          <c:dPt>
            <c:idx val="366"/>
          </c:dPt>
          <c:dPt>
            <c:idx val="367"/>
          </c:dPt>
          <c:dPt>
            <c:idx val="368"/>
          </c:dPt>
          <c:dPt>
            <c:idx val="369"/>
          </c:dPt>
          <c:dPt>
            <c:idx val="370"/>
          </c:dPt>
          <c:dPt>
            <c:idx val="371"/>
          </c:dPt>
          <c:dPt>
            <c:idx val="372"/>
          </c:dPt>
          <c:dPt>
            <c:idx val="373"/>
          </c:dPt>
          <c:dPt>
            <c:idx val="374"/>
          </c:dPt>
          <c:dPt>
            <c:idx val="375"/>
          </c:dPt>
          <c:dPt>
            <c:idx val="376"/>
          </c:dPt>
          <c:dPt>
            <c:idx val="377"/>
          </c:dPt>
          <c:dPt>
            <c:idx val="378"/>
          </c:dPt>
          <c:dPt>
            <c:idx val="379"/>
          </c:dPt>
          <c:dPt>
            <c:idx val="380"/>
          </c:dPt>
          <c:dPt>
            <c:idx val="381"/>
          </c:dPt>
          <c:dPt>
            <c:idx val="382"/>
          </c:dPt>
          <c:dPt>
            <c:idx val="383"/>
          </c:dPt>
          <c:dPt>
            <c:idx val="384"/>
          </c:dPt>
          <c:dPt>
            <c:idx val="385"/>
          </c:dPt>
          <c:dPt>
            <c:idx val="386"/>
          </c:dPt>
          <c:dPt>
            <c:idx val="387"/>
          </c:dPt>
          <c:dPt>
            <c:idx val="388"/>
          </c:dPt>
          <c:dPt>
            <c:idx val="389"/>
          </c:dPt>
          <c:dPt>
            <c:idx val="390"/>
          </c:dPt>
          <c:dPt>
            <c:idx val="391"/>
          </c:dPt>
          <c:dPt>
            <c:idx val="392"/>
          </c:dPt>
          <c:dPt>
            <c:idx val="393"/>
          </c:dPt>
          <c:dPt>
            <c:idx val="394"/>
          </c:dPt>
          <c:dPt>
            <c:idx val="395"/>
          </c:dPt>
          <c:dPt>
            <c:idx val="396"/>
          </c:dPt>
          <c:dPt>
            <c:idx val="397"/>
          </c:dPt>
          <c:dPt>
            <c:idx val="398"/>
          </c:dPt>
          <c:dPt>
            <c:idx val="399"/>
          </c:dPt>
          <c:dPt>
            <c:idx val="400"/>
          </c:dPt>
          <c:dPt>
            <c:idx val="401"/>
          </c:dPt>
          <c:dPt>
            <c:idx val="402"/>
          </c:dPt>
          <c:dPt>
            <c:idx val="403"/>
          </c:dPt>
          <c:dPt>
            <c:idx val="404"/>
          </c:dPt>
          <c:dPt>
            <c:idx val="405"/>
          </c:dPt>
          <c:dPt>
            <c:idx val="406"/>
          </c:dPt>
          <c:dPt>
            <c:idx val="407"/>
          </c:dPt>
          <c:dPt>
            <c:idx val="408"/>
          </c:dPt>
          <c:dPt>
            <c:idx val="409"/>
          </c:dPt>
          <c:dPt>
            <c:idx val="410"/>
          </c:dPt>
          <c:dPt>
            <c:idx val="411"/>
          </c:dPt>
          <c:dPt>
            <c:idx val="412"/>
          </c:dPt>
          <c:dPt>
            <c:idx val="413"/>
          </c:dPt>
          <c:dPt>
            <c:idx val="414"/>
          </c:dPt>
          <c:dPt>
            <c:idx val="415"/>
          </c:dPt>
          <c:dPt>
            <c:idx val="416"/>
          </c:dPt>
          <c:dPt>
            <c:idx val="417"/>
          </c:dPt>
          <c:dPt>
            <c:idx val="418"/>
          </c:dPt>
          <c:dPt>
            <c:idx val="419"/>
          </c:dPt>
          <c:dPt>
            <c:idx val="420"/>
          </c:dPt>
          <c:dPt>
            <c:idx val="421"/>
          </c:dPt>
          <c:dPt>
            <c:idx val="422"/>
          </c:dPt>
          <c:dPt>
            <c:idx val="423"/>
          </c:dPt>
          <c:dPt>
            <c:idx val="424"/>
          </c:dPt>
          <c:dPt>
            <c:idx val="425"/>
          </c:dPt>
          <c:dPt>
            <c:idx val="426"/>
          </c:dPt>
          <c:dPt>
            <c:idx val="427"/>
          </c:dPt>
          <c:dPt>
            <c:idx val="428"/>
          </c:dPt>
          <c:dPt>
            <c:idx val="429"/>
          </c:dPt>
          <c:dPt>
            <c:idx val="430"/>
          </c:dPt>
          <c:dPt>
            <c:idx val="431"/>
          </c:dPt>
          <c:dPt>
            <c:idx val="432"/>
          </c:dPt>
          <c:dPt>
            <c:idx val="433"/>
          </c:dPt>
          <c:dPt>
            <c:idx val="434"/>
          </c:dPt>
          <c:dPt>
            <c:idx val="435"/>
          </c:dPt>
          <c:dPt>
            <c:idx val="436"/>
          </c:dPt>
          <c:dPt>
            <c:idx val="437"/>
          </c:dPt>
          <c:dPt>
            <c:idx val="438"/>
          </c:dPt>
          <c:dPt>
            <c:idx val="439"/>
          </c:dPt>
          <c:dPt>
            <c:idx val="440"/>
          </c:dPt>
          <c:dPt>
            <c:idx val="441"/>
          </c:dPt>
          <c:dPt>
            <c:idx val="442"/>
          </c:dPt>
          <c:dPt>
            <c:idx val="443"/>
          </c:dPt>
          <c:dPt>
            <c:idx val="444"/>
          </c:dPt>
          <c:dPt>
            <c:idx val="445"/>
          </c:dPt>
          <c:dPt>
            <c:idx val="446"/>
          </c:dPt>
          <c:dPt>
            <c:idx val="447"/>
          </c:dPt>
          <c:dPt>
            <c:idx val="448"/>
          </c:dPt>
          <c:dPt>
            <c:idx val="449"/>
          </c:dPt>
          <c:dPt>
            <c:idx val="450"/>
          </c:dPt>
          <c:dPt>
            <c:idx val="451"/>
          </c:dPt>
          <c:dPt>
            <c:idx val="452"/>
          </c:dPt>
          <c:dPt>
            <c:idx val="453"/>
          </c:dPt>
          <c:dPt>
            <c:idx val="454"/>
          </c:dPt>
          <c:dPt>
            <c:idx val="455"/>
          </c:dPt>
          <c:dPt>
            <c:idx val="456"/>
          </c:dPt>
          <c:dPt>
            <c:idx val="457"/>
          </c:dPt>
          <c:dPt>
            <c:idx val="458"/>
          </c:dPt>
          <c:dPt>
            <c:idx val="459"/>
          </c:dPt>
          <c:dPt>
            <c:idx val="460"/>
          </c:dPt>
          <c:dPt>
            <c:idx val="461"/>
          </c:dPt>
          <c:dPt>
            <c:idx val="462"/>
          </c:dPt>
          <c:dPt>
            <c:idx val="463"/>
          </c:dPt>
          <c:dPt>
            <c:idx val="464"/>
          </c:dPt>
          <c:dPt>
            <c:idx val="465"/>
          </c:dPt>
          <c:dPt>
            <c:idx val="466"/>
          </c:dPt>
          <c:dPt>
            <c:idx val="467"/>
          </c:dPt>
          <c:dPt>
            <c:idx val="468"/>
          </c:dPt>
          <c:dPt>
            <c:idx val="469"/>
          </c:dPt>
          <c:dPt>
            <c:idx val="470"/>
          </c:dPt>
          <c:dPt>
            <c:idx val="471"/>
          </c:dPt>
          <c:dPt>
            <c:idx val="472"/>
          </c:dPt>
          <c:dPt>
            <c:idx val="473"/>
          </c:dPt>
          <c:dPt>
            <c:idx val="474"/>
          </c:dPt>
          <c:dPt>
            <c:idx val="475"/>
          </c:dPt>
          <c:dPt>
            <c:idx val="476"/>
          </c:dPt>
          <c:dPt>
            <c:idx val="477"/>
          </c:dPt>
          <c:dPt>
            <c:idx val="478"/>
          </c:dPt>
          <c:dPt>
            <c:idx val="479"/>
          </c:dPt>
          <c:dPt>
            <c:idx val="480"/>
          </c:dPt>
          <c:dPt>
            <c:idx val="481"/>
          </c:dPt>
          <c:dPt>
            <c:idx val="482"/>
          </c:dPt>
          <c:dPt>
            <c:idx val="483"/>
          </c:dPt>
          <c:dPt>
            <c:idx val="484"/>
          </c:dPt>
          <c:dPt>
            <c:idx val="485"/>
          </c:dPt>
          <c:dPt>
            <c:idx val="486"/>
          </c:dPt>
          <c:dPt>
            <c:idx val="487"/>
          </c:dPt>
          <c:dPt>
            <c:idx val="488"/>
          </c:dPt>
          <c:dPt>
            <c:idx val="489"/>
          </c:dPt>
          <c:dPt>
            <c:idx val="490"/>
          </c:dPt>
          <c:dPt>
            <c:idx val="491"/>
          </c:dPt>
          <c:dPt>
            <c:idx val="492"/>
          </c:dPt>
          <c:dPt>
            <c:idx val="493"/>
          </c:dPt>
          <c:dPt>
            <c:idx val="494"/>
          </c:dPt>
          <c:dPt>
            <c:idx val="495"/>
          </c:dPt>
          <c:dPt>
            <c:idx val="496"/>
          </c:dPt>
          <c:dPt>
            <c:idx val="497"/>
          </c:dPt>
          <c:dPt>
            <c:idx val="498"/>
          </c:dPt>
          <c:dPt>
            <c:idx val="499"/>
          </c:dPt>
          <c:dPt>
            <c:idx val="500"/>
          </c:dPt>
          <c:dPt>
            <c:idx val="501"/>
          </c:dPt>
          <c:dPt>
            <c:idx val="502"/>
          </c:dPt>
          <c:dPt>
            <c:idx val="503"/>
          </c:dPt>
          <c:dPt>
            <c:idx val="504"/>
          </c:dPt>
          <c:dPt>
            <c:idx val="505"/>
          </c:dPt>
          <c:dPt>
            <c:idx val="506"/>
          </c:dPt>
          <c:dPt>
            <c:idx val="507"/>
          </c:dPt>
          <c:dPt>
            <c:idx val="508"/>
          </c:dPt>
          <c:dPt>
            <c:idx val="509"/>
          </c:dPt>
          <c:dPt>
            <c:idx val="510"/>
          </c:dPt>
          <c:dPt>
            <c:idx val="511"/>
          </c:dPt>
          <c:dPt>
            <c:idx val="512"/>
          </c:dPt>
          <c:dPt>
            <c:idx val="513"/>
          </c:dPt>
          <c:dPt>
            <c:idx val="514"/>
          </c:dPt>
          <c:dPt>
            <c:idx val="515"/>
          </c:dPt>
          <c:dPt>
            <c:idx val="516"/>
          </c:dPt>
          <c:dPt>
            <c:idx val="517"/>
          </c:dPt>
          <c:dPt>
            <c:idx val="518"/>
          </c:dPt>
          <c:dPt>
            <c:idx val="519"/>
          </c:dPt>
          <c:dPt>
            <c:idx val="520"/>
          </c:dPt>
          <c:dPt>
            <c:idx val="521"/>
          </c:dPt>
          <c:dPt>
            <c:idx val="522"/>
          </c:dPt>
          <c:dPt>
            <c:idx val="523"/>
          </c:dPt>
          <c:dPt>
            <c:idx val="524"/>
          </c:dPt>
          <c:dPt>
            <c:idx val="525"/>
          </c:dPt>
          <c:dPt>
            <c:idx val="526"/>
          </c:dPt>
          <c:dPt>
            <c:idx val="527"/>
          </c:dPt>
          <c:dPt>
            <c:idx val="528"/>
          </c:dPt>
          <c:dPt>
            <c:idx val="529"/>
          </c:dPt>
          <c:dPt>
            <c:idx val="530"/>
          </c:dPt>
          <c:dPt>
            <c:idx val="531"/>
          </c:dPt>
          <c:dPt>
            <c:idx val="532"/>
          </c:dPt>
          <c:dPt>
            <c:idx val="533"/>
          </c:dPt>
          <c:dPt>
            <c:idx val="534"/>
          </c:dPt>
          <c:dPt>
            <c:idx val="535"/>
          </c:dPt>
          <c:dPt>
            <c:idx val="536"/>
          </c:dPt>
          <c:dPt>
            <c:idx val="537"/>
          </c:dPt>
          <c:dPt>
            <c:idx val="538"/>
          </c:dPt>
          <c:dPt>
            <c:idx val="539"/>
          </c:dPt>
          <c:dPt>
            <c:idx val="540"/>
          </c:dPt>
          <c:dPt>
            <c:idx val="541"/>
          </c:dPt>
          <c:dPt>
            <c:idx val="542"/>
          </c:dPt>
          <c:dPt>
            <c:idx val="543"/>
          </c:dPt>
          <c:dPt>
            <c:idx val="544"/>
          </c:dPt>
          <c:dPt>
            <c:idx val="545"/>
          </c:dPt>
          <c:dPt>
            <c:idx val="546"/>
          </c:dPt>
          <c:dPt>
            <c:idx val="547"/>
          </c:dPt>
          <c:dPt>
            <c:idx val="548"/>
          </c:dPt>
          <c:dPt>
            <c:idx val="549"/>
          </c:dPt>
          <c:dPt>
            <c:idx val="550"/>
          </c:dPt>
          <c:dPt>
            <c:idx val="551"/>
          </c:dPt>
          <c:dPt>
            <c:idx val="552"/>
          </c:dPt>
          <c:dPt>
            <c:idx val="553"/>
          </c:dPt>
          <c:dPt>
            <c:idx val="554"/>
          </c:dPt>
          <c:dPt>
            <c:idx val="555"/>
          </c:dPt>
          <c:dPt>
            <c:idx val="556"/>
          </c:dPt>
          <c:dPt>
            <c:idx val="557"/>
          </c:dPt>
          <c:dPt>
            <c:idx val="558"/>
          </c:dPt>
          <c:dPt>
            <c:idx val="559"/>
          </c:dPt>
          <c:dPt>
            <c:idx val="560"/>
          </c:dPt>
          <c:dPt>
            <c:idx val="561"/>
          </c:dPt>
          <c:dPt>
            <c:idx val="562"/>
          </c:dPt>
          <c:dPt>
            <c:idx val="563"/>
          </c:dPt>
          <c:dPt>
            <c:idx val="564"/>
          </c:dPt>
          <c:dPt>
            <c:idx val="565"/>
          </c:dPt>
          <c:dPt>
            <c:idx val="566"/>
          </c:dPt>
          <c:dPt>
            <c:idx val="567"/>
          </c:dPt>
          <c:dPt>
            <c:idx val="568"/>
          </c:dPt>
          <c:dPt>
            <c:idx val="569"/>
          </c:dPt>
          <c:dPt>
            <c:idx val="570"/>
          </c:dPt>
          <c:dPt>
            <c:idx val="571"/>
          </c:dPt>
          <c:dPt>
            <c:idx val="572"/>
          </c:dPt>
          <c:dPt>
            <c:idx val="573"/>
          </c:dPt>
          <c:dPt>
            <c:idx val="574"/>
          </c:dPt>
          <c:dPt>
            <c:idx val="575"/>
          </c:dPt>
          <c:dPt>
            <c:idx val="576"/>
          </c:dPt>
          <c:dPt>
            <c:idx val="577"/>
          </c:dPt>
          <c:dPt>
            <c:idx val="578"/>
          </c:dPt>
          <c:dPt>
            <c:idx val="579"/>
          </c:dPt>
          <c:dPt>
            <c:idx val="580"/>
          </c:dPt>
          <c:dPt>
            <c:idx val="581"/>
          </c:dPt>
          <c:dPt>
            <c:idx val="582"/>
          </c:dPt>
          <c:dPt>
            <c:idx val="583"/>
          </c:dPt>
          <c:dPt>
            <c:idx val="584"/>
          </c:dPt>
          <c:dPt>
            <c:idx val="585"/>
          </c:dPt>
          <c:dPt>
            <c:idx val="586"/>
          </c:dPt>
          <c:dPt>
            <c:idx val="587"/>
          </c:dPt>
          <c:dPt>
            <c:idx val="588"/>
          </c:dPt>
          <c:dPt>
            <c:idx val="589"/>
          </c:dPt>
          <c:dPt>
            <c:idx val="590"/>
          </c:dPt>
          <c:dPt>
            <c:idx val="591"/>
          </c:dPt>
          <c:dPt>
            <c:idx val="592"/>
          </c:dPt>
          <c:dPt>
            <c:idx val="593"/>
          </c:dPt>
          <c:dPt>
            <c:idx val="594"/>
          </c:dPt>
          <c:dPt>
            <c:idx val="595"/>
          </c:dPt>
          <c:dPt>
            <c:idx val="596"/>
          </c:dPt>
          <c:dPt>
            <c:idx val="597"/>
          </c:dPt>
          <c:dPt>
            <c:idx val="598"/>
          </c:dPt>
          <c:dPt>
            <c:idx val="599"/>
          </c:dPt>
          <c:dPt>
            <c:idx val="600"/>
          </c:dPt>
          <c:dPt>
            <c:idx val="601"/>
          </c:dPt>
          <c:dPt>
            <c:idx val="602"/>
          </c:dPt>
          <c:dPt>
            <c:idx val="603"/>
          </c:dPt>
          <c:dPt>
            <c:idx val="604"/>
          </c:dPt>
          <c:dPt>
            <c:idx val="605"/>
          </c:dPt>
          <c:dPt>
            <c:idx val="606"/>
          </c:dPt>
          <c:dPt>
            <c:idx val="607"/>
          </c:dPt>
          <c:dPt>
            <c:idx val="608"/>
          </c:dPt>
          <c:dPt>
            <c:idx val="609"/>
          </c:dPt>
          <c:dPt>
            <c:idx val="610"/>
          </c:dPt>
          <c:dPt>
            <c:idx val="611"/>
          </c:dPt>
          <c:dPt>
            <c:idx val="612"/>
          </c:dPt>
          <c:dPt>
            <c:idx val="613"/>
          </c:dPt>
          <c:dPt>
            <c:idx val="614"/>
          </c:dPt>
          <c:dPt>
            <c:idx val="615"/>
          </c:dPt>
          <c:dPt>
            <c:idx val="616"/>
          </c:dPt>
          <c:dPt>
            <c:idx val="617"/>
          </c:dPt>
          <c:dPt>
            <c:idx val="618"/>
          </c:dPt>
          <c:dPt>
            <c:idx val="619"/>
          </c:dPt>
          <c:dPt>
            <c:idx val="620"/>
          </c:dPt>
          <c:dPt>
            <c:idx val="621"/>
          </c:dPt>
          <c:dPt>
            <c:idx val="622"/>
          </c:dPt>
          <c:dPt>
            <c:idx val="623"/>
          </c:dPt>
          <c:dPt>
            <c:idx val="624"/>
          </c:dPt>
          <c:dPt>
            <c:idx val="625"/>
          </c:dPt>
          <c:dPt>
            <c:idx val="626"/>
          </c:dPt>
          <c:dPt>
            <c:idx val="627"/>
          </c:dPt>
          <c:dPt>
            <c:idx val="628"/>
          </c:dPt>
          <c:dPt>
            <c:idx val="629"/>
          </c:dPt>
          <c:dPt>
            <c:idx val="630"/>
          </c:dPt>
          <c:dPt>
            <c:idx val="631"/>
          </c:dPt>
          <c:dPt>
            <c:idx val="632"/>
          </c:dPt>
          <c:dPt>
            <c:idx val="633"/>
          </c:dPt>
          <c:dPt>
            <c:idx val="634"/>
          </c:dPt>
          <c:dPt>
            <c:idx val="635"/>
          </c:dPt>
          <c:dPt>
            <c:idx val="636"/>
          </c:dPt>
          <c:dPt>
            <c:idx val="637"/>
          </c:dPt>
          <c:dPt>
            <c:idx val="638"/>
          </c:dPt>
          <c:dPt>
            <c:idx val="639"/>
          </c:dPt>
          <c:dPt>
            <c:idx val="640"/>
          </c:dPt>
          <c:dPt>
            <c:idx val="641"/>
          </c:dPt>
          <c:dPt>
            <c:idx val="642"/>
          </c:dPt>
          <c:dPt>
            <c:idx val="643"/>
          </c:dPt>
          <c:dPt>
            <c:idx val="644"/>
          </c:dPt>
          <c:dPt>
            <c:idx val="645"/>
          </c:dPt>
          <c:dPt>
            <c:idx val="646"/>
          </c:dPt>
          <c:dPt>
            <c:idx val="647"/>
          </c:dPt>
          <c:dPt>
            <c:idx val="648"/>
          </c:dPt>
          <c:dPt>
            <c:idx val="649"/>
          </c:dPt>
          <c:dPt>
            <c:idx val="650"/>
          </c:dPt>
          <c:dPt>
            <c:idx val="651"/>
          </c:dPt>
          <c:dPt>
            <c:idx val="652"/>
          </c:dPt>
          <c:dPt>
            <c:idx val="653"/>
          </c:dPt>
          <c:dPt>
            <c:idx val="654"/>
          </c:dPt>
          <c:dPt>
            <c:idx val="655"/>
          </c:dPt>
          <c:dPt>
            <c:idx val="656"/>
          </c:dPt>
          <c:dPt>
            <c:idx val="657"/>
          </c:dPt>
          <c:dPt>
            <c:idx val="658"/>
          </c:dPt>
          <c:dPt>
            <c:idx val="659"/>
          </c:dPt>
          <c:dPt>
            <c:idx val="660"/>
          </c:dPt>
          <c:dPt>
            <c:idx val="661"/>
          </c:dPt>
          <c:dPt>
            <c:idx val="662"/>
          </c:dPt>
          <c:dPt>
            <c:idx val="663"/>
          </c:dPt>
          <c:dPt>
            <c:idx val="664"/>
          </c:dPt>
          <c:dPt>
            <c:idx val="665"/>
          </c:dPt>
          <c:dPt>
            <c:idx val="666"/>
          </c:dPt>
          <c:dPt>
            <c:idx val="667"/>
          </c:dPt>
          <c:dPt>
            <c:idx val="668"/>
          </c:dPt>
          <c:dPt>
            <c:idx val="669"/>
          </c:dPt>
          <c:dPt>
            <c:idx val="670"/>
          </c:dPt>
          <c:dPt>
            <c:idx val="671"/>
          </c:dPt>
          <c:dPt>
            <c:idx val="672"/>
          </c:dPt>
          <c:dPt>
            <c:idx val="673"/>
          </c:dPt>
          <c:dPt>
            <c:idx val="674"/>
          </c:dPt>
          <c:dPt>
            <c:idx val="675"/>
          </c:dPt>
          <c:dPt>
            <c:idx val="676"/>
          </c:dPt>
          <c:dPt>
            <c:idx val="677"/>
          </c:dPt>
          <c:dPt>
            <c:idx val="678"/>
          </c:dPt>
          <c:dPt>
            <c:idx val="679"/>
          </c:dPt>
          <c:dPt>
            <c:idx val="680"/>
          </c:dPt>
          <c:dPt>
            <c:idx val="681"/>
          </c:dPt>
          <c:dPt>
            <c:idx val="682"/>
          </c:dPt>
          <c:dPt>
            <c:idx val="683"/>
          </c:dPt>
          <c:dPt>
            <c:idx val="684"/>
          </c:dPt>
          <c:dPt>
            <c:idx val="685"/>
          </c:dPt>
          <c:dPt>
            <c:idx val="686"/>
          </c:dPt>
          <c:dPt>
            <c:idx val="687"/>
          </c:dPt>
          <c:dPt>
            <c:idx val="688"/>
          </c:dPt>
          <c:dPt>
            <c:idx val="689"/>
          </c:dPt>
          <c:dPt>
            <c:idx val="690"/>
          </c:dPt>
          <c:dPt>
            <c:idx val="691"/>
          </c:dPt>
          <c:dPt>
            <c:idx val="692"/>
          </c:dPt>
          <c:dPt>
            <c:idx val="693"/>
          </c:dPt>
          <c:dPt>
            <c:idx val="694"/>
          </c:dPt>
          <c:dPt>
            <c:idx val="695"/>
          </c:dPt>
          <c:dPt>
            <c:idx val="696"/>
          </c:dPt>
          <c:dPt>
            <c:idx val="697"/>
          </c:dPt>
          <c:dPt>
            <c:idx val="698"/>
          </c:dPt>
          <c:dPt>
            <c:idx val="699"/>
          </c:dPt>
          <c:dPt>
            <c:idx val="700"/>
          </c:dPt>
          <c:dPt>
            <c:idx val="701"/>
          </c:dPt>
          <c:dPt>
            <c:idx val="702"/>
          </c:dPt>
          <c:dPt>
            <c:idx val="703"/>
          </c:dPt>
          <c:dPt>
            <c:idx val="704"/>
          </c:dPt>
          <c:dPt>
            <c:idx val="705"/>
          </c:dPt>
          <c:dPt>
            <c:idx val="706"/>
          </c:dPt>
          <c:dPt>
            <c:idx val="707"/>
          </c:dPt>
          <c:dPt>
            <c:idx val="708"/>
          </c:dPt>
          <c:dPt>
            <c:idx val="709"/>
          </c:dPt>
          <c:dPt>
            <c:idx val="710"/>
          </c:dPt>
          <c:dPt>
            <c:idx val="711"/>
          </c:dPt>
          <c:dPt>
            <c:idx val="712"/>
          </c:dPt>
          <c:dPt>
            <c:idx val="713"/>
          </c:dPt>
          <c:dPt>
            <c:idx val="714"/>
          </c:dPt>
          <c:dPt>
            <c:idx val="715"/>
          </c:dPt>
          <c:dPt>
            <c:idx val="716"/>
          </c:dPt>
          <c:dPt>
            <c:idx val="717"/>
          </c:dPt>
          <c:dPt>
            <c:idx val="718"/>
          </c:dPt>
          <c:dPt>
            <c:idx val="719"/>
          </c:dPt>
          <c:dPt>
            <c:idx val="720"/>
          </c:dPt>
          <c:dPt>
            <c:idx val="721"/>
          </c:dPt>
          <c:dPt>
            <c:idx val="722"/>
          </c:dPt>
          <c:dPt>
            <c:idx val="723"/>
          </c:dPt>
          <c:dPt>
            <c:idx val="724"/>
          </c:dPt>
          <c:dPt>
            <c:idx val="725"/>
          </c:dPt>
          <c:dPt>
            <c:idx val="726"/>
          </c:dPt>
          <c:dPt>
            <c:idx val="727"/>
          </c:dPt>
          <c:dPt>
            <c:idx val="728"/>
          </c:dPt>
          <c:dPt>
            <c:idx val="729"/>
          </c:dPt>
          <c:dPt>
            <c:idx val="730"/>
          </c:dPt>
          <c:dPt>
            <c:idx val="731"/>
          </c:dPt>
          <c:dPt>
            <c:idx val="732"/>
          </c:dPt>
          <c:dPt>
            <c:idx val="733"/>
          </c:dPt>
          <c:dPt>
            <c:idx val="734"/>
          </c:dPt>
          <c:dPt>
            <c:idx val="735"/>
          </c:dPt>
          <c:dPt>
            <c:idx val="736"/>
          </c:dPt>
          <c:dPt>
            <c:idx val="737"/>
          </c:dPt>
          <c:dPt>
            <c:idx val="738"/>
          </c:dPt>
          <c:dPt>
            <c:idx val="739"/>
          </c:dPt>
          <c:dPt>
            <c:idx val="740"/>
          </c:dPt>
          <c:dPt>
            <c:idx val="741"/>
          </c:dPt>
          <c:dPt>
            <c:idx val="742"/>
          </c:dPt>
          <c:dPt>
            <c:idx val="743"/>
          </c:dPt>
          <c:dPt>
            <c:idx val="744"/>
          </c:dPt>
          <c:dPt>
            <c:idx val="745"/>
          </c:dPt>
          <c:dPt>
            <c:idx val="746"/>
          </c:dPt>
          <c:dPt>
            <c:idx val="747"/>
          </c:dPt>
          <c:dPt>
            <c:idx val="748"/>
          </c:dPt>
          <c:dPt>
            <c:idx val="749"/>
          </c:dPt>
          <c:dPt>
            <c:idx val="750"/>
          </c:dPt>
          <c:dPt>
            <c:idx val="751"/>
          </c:dPt>
          <c:dPt>
            <c:idx val="752"/>
          </c:dPt>
          <c:dPt>
            <c:idx val="753"/>
          </c:dPt>
          <c:dPt>
            <c:idx val="754"/>
          </c:dPt>
          <c:dPt>
            <c:idx val="755"/>
          </c:dPt>
          <c:dPt>
            <c:idx val="756"/>
          </c:dPt>
          <c:dPt>
            <c:idx val="757"/>
          </c:dPt>
          <c:dPt>
            <c:idx val="758"/>
          </c:dPt>
          <c:dPt>
            <c:idx val="759"/>
          </c:dPt>
          <c:dPt>
            <c:idx val="760"/>
          </c:dPt>
          <c:dPt>
            <c:idx val="761"/>
          </c:dPt>
          <c:dPt>
            <c:idx val="762"/>
          </c:dPt>
          <c:dPt>
            <c:idx val="763"/>
          </c:dPt>
          <c:dPt>
            <c:idx val="764"/>
          </c:dPt>
          <c:dPt>
            <c:idx val="765"/>
          </c:dPt>
          <c:dPt>
            <c:idx val="766"/>
          </c:dPt>
          <c:dPt>
            <c:idx val="767"/>
          </c:dPt>
          <c:dPt>
            <c:idx val="768"/>
          </c:dPt>
          <c:dPt>
            <c:idx val="769"/>
          </c:dPt>
          <c:dPt>
            <c:idx val="770"/>
          </c:dPt>
          <c:dPt>
            <c:idx val="771"/>
          </c:dPt>
          <c:dPt>
            <c:idx val="772"/>
          </c:dPt>
          <c:dPt>
            <c:idx val="773"/>
          </c:dPt>
          <c:dPt>
            <c:idx val="774"/>
          </c:dPt>
          <c:dPt>
            <c:idx val="775"/>
          </c:dPt>
          <c:dPt>
            <c:idx val="776"/>
          </c:dPt>
          <c:dPt>
            <c:idx val="777"/>
          </c:dPt>
          <c:dPt>
            <c:idx val="778"/>
          </c:dPt>
          <c:dPt>
            <c:idx val="779"/>
          </c:dPt>
          <c:dPt>
            <c:idx val="780"/>
          </c:dPt>
          <c:dPt>
            <c:idx val="781"/>
          </c:dPt>
          <c:dPt>
            <c:idx val="782"/>
          </c:dPt>
          <c:dPt>
            <c:idx val="783"/>
          </c:dPt>
          <c:dPt>
            <c:idx val="784"/>
          </c:dPt>
          <c:dPt>
            <c:idx val="785"/>
          </c:dPt>
          <c:dPt>
            <c:idx val="786"/>
          </c:dPt>
          <c:dPt>
            <c:idx val="787"/>
          </c:dPt>
          <c:dPt>
            <c:idx val="788"/>
          </c:dPt>
          <c:dPt>
            <c:idx val="789"/>
          </c:dPt>
          <c:dPt>
            <c:idx val="790"/>
          </c:dPt>
          <c:dPt>
            <c:idx val="791"/>
          </c:dPt>
          <c:dPt>
            <c:idx val="792"/>
          </c:dPt>
          <c:dPt>
            <c:idx val="793"/>
          </c:dPt>
          <c:dPt>
            <c:idx val="794"/>
          </c:dPt>
          <c:dPt>
            <c:idx val="795"/>
          </c:dPt>
          <c:dPt>
            <c:idx val="796"/>
          </c:dPt>
          <c:dPt>
            <c:idx val="797"/>
          </c:dPt>
          <c:dPt>
            <c:idx val="798"/>
          </c:dPt>
          <c:dPt>
            <c:idx val="799"/>
          </c:dPt>
          <c:dPt>
            <c:idx val="800"/>
          </c:dPt>
          <c:dPt>
            <c:idx val="801"/>
          </c:dPt>
          <c:dPt>
            <c:idx val="802"/>
          </c:dPt>
          <c:dPt>
            <c:idx val="803"/>
          </c:dPt>
          <c:dPt>
            <c:idx val="804"/>
          </c:dPt>
          <c:dPt>
            <c:idx val="805"/>
          </c:dPt>
          <c:dPt>
            <c:idx val="806"/>
          </c:dPt>
          <c:dPt>
            <c:idx val="807"/>
          </c:dPt>
          <c:dPt>
            <c:idx val="808"/>
          </c:dPt>
          <c:dPt>
            <c:idx val="809"/>
          </c:dPt>
          <c:dPt>
            <c:idx val="810"/>
          </c:dPt>
          <c:dPt>
            <c:idx val="811"/>
          </c:dPt>
          <c:dPt>
            <c:idx val="812"/>
          </c:dPt>
          <c:dPt>
            <c:idx val="813"/>
          </c:dPt>
          <c:dPt>
            <c:idx val="814"/>
          </c:dPt>
          <c:dPt>
            <c:idx val="815"/>
          </c:dPt>
          <c:dPt>
            <c:idx val="816"/>
          </c:dPt>
          <c:dPt>
            <c:idx val="817"/>
          </c:dPt>
          <c:dPt>
            <c:idx val="818"/>
          </c:dPt>
          <c:dPt>
            <c:idx val="819"/>
          </c:dPt>
          <c:dPt>
            <c:idx val="820"/>
          </c:dPt>
          <c:dPt>
            <c:idx val="821"/>
          </c:dPt>
          <c:dPt>
            <c:idx val="822"/>
          </c:dPt>
          <c:dPt>
            <c:idx val="823"/>
          </c:dPt>
          <c:dPt>
            <c:idx val="824"/>
          </c:dPt>
          <c:dPt>
            <c:idx val="825"/>
          </c:dPt>
          <c:dPt>
            <c:idx val="826"/>
          </c:dPt>
          <c:dPt>
            <c:idx val="827"/>
          </c:dPt>
          <c:dPt>
            <c:idx val="828"/>
          </c:dPt>
          <c:dPt>
            <c:idx val="829"/>
          </c:dPt>
          <c:dPt>
            <c:idx val="830"/>
          </c:dPt>
          <c:dPt>
            <c:idx val="831"/>
          </c:dPt>
          <c:dPt>
            <c:idx val="832"/>
          </c:dPt>
          <c:dPt>
            <c:idx val="833"/>
          </c:dPt>
          <c:dPt>
            <c:idx val="834"/>
          </c:dPt>
          <c:dPt>
            <c:idx val="835"/>
          </c:dPt>
          <c:dPt>
            <c:idx val="836"/>
          </c:dPt>
          <c:dPt>
            <c:idx val="837"/>
          </c:dPt>
          <c:dPt>
            <c:idx val="838"/>
          </c:dPt>
          <c:dPt>
            <c:idx val="839"/>
          </c:dPt>
          <c:dPt>
            <c:idx val="840"/>
          </c:dPt>
          <c:dPt>
            <c:idx val="841"/>
          </c:dPt>
          <c:dPt>
            <c:idx val="842"/>
          </c:dPt>
          <c:dPt>
            <c:idx val="843"/>
          </c:dPt>
          <c:dPt>
            <c:idx val="844"/>
          </c:dPt>
          <c:dPt>
            <c:idx val="845"/>
          </c:dPt>
          <c:dPt>
            <c:idx val="846"/>
          </c:dPt>
          <c:dPt>
            <c:idx val="847"/>
          </c:dPt>
          <c:dPt>
            <c:idx val="848"/>
          </c:dPt>
          <c:dPt>
            <c:idx val="849"/>
          </c:dPt>
          <c:dPt>
            <c:idx val="850"/>
          </c:dPt>
          <c:dPt>
            <c:idx val="851"/>
          </c:dPt>
          <c:dPt>
            <c:idx val="852"/>
          </c:dPt>
          <c:dPt>
            <c:idx val="853"/>
          </c:dPt>
          <c:dPt>
            <c:idx val="854"/>
          </c:dPt>
          <c:dPt>
            <c:idx val="855"/>
          </c:dPt>
          <c:dPt>
            <c:idx val="856"/>
          </c:dPt>
          <c:dPt>
            <c:idx val="857"/>
          </c:dPt>
          <c:dPt>
            <c:idx val="858"/>
          </c:dPt>
          <c:dPt>
            <c:idx val="859"/>
          </c:dPt>
          <c:dPt>
            <c:idx val="860"/>
          </c:dPt>
          <c:dPt>
            <c:idx val="861"/>
          </c:dPt>
          <c:dPt>
            <c:idx val="862"/>
          </c:dPt>
          <c:dPt>
            <c:idx val="863"/>
          </c:dPt>
          <c:dPt>
            <c:idx val="864"/>
          </c:dPt>
          <c:dPt>
            <c:idx val="865"/>
          </c:dPt>
          <c:dPt>
            <c:idx val="866"/>
          </c:dPt>
          <c:dPt>
            <c:idx val="867"/>
          </c:dPt>
          <c:dPt>
            <c:idx val="868"/>
          </c:dPt>
          <c:dPt>
            <c:idx val="869"/>
          </c:dPt>
          <c:dPt>
            <c:idx val="870"/>
          </c:dPt>
          <c:dPt>
            <c:idx val="871"/>
          </c:dPt>
          <c:dPt>
            <c:idx val="872"/>
          </c:dPt>
          <c:dPt>
            <c:idx val="873"/>
          </c:dPt>
          <c:dPt>
            <c:idx val="874"/>
          </c:dPt>
          <c:dPt>
            <c:idx val="875"/>
          </c:dPt>
          <c:dPt>
            <c:idx val="876"/>
          </c:dPt>
          <c:dPt>
            <c:idx val="877"/>
          </c:dPt>
          <c:dPt>
            <c:idx val="878"/>
          </c:dPt>
          <c:dPt>
            <c:idx val="879"/>
          </c:dPt>
          <c:dPt>
            <c:idx val="880"/>
          </c:dPt>
          <c:dPt>
            <c:idx val="881"/>
          </c:dPt>
          <c:dPt>
            <c:idx val="882"/>
          </c:dPt>
          <c:dPt>
            <c:idx val="883"/>
          </c:dPt>
          <c:dPt>
            <c:idx val="884"/>
          </c:dPt>
          <c:dPt>
            <c:idx val="885"/>
          </c:dPt>
          <c:dPt>
            <c:idx val="886"/>
          </c:dPt>
          <c:dPt>
            <c:idx val="887"/>
          </c:dPt>
          <c:dPt>
            <c:idx val="888"/>
          </c:dPt>
          <c:dPt>
            <c:idx val="889"/>
          </c:dPt>
          <c:dPt>
            <c:idx val="890"/>
          </c:dPt>
          <c:dPt>
            <c:idx val="891"/>
          </c:dPt>
          <c:dPt>
            <c:idx val="892"/>
          </c:dPt>
          <c:dPt>
            <c:idx val="893"/>
          </c:dPt>
          <c:dPt>
            <c:idx val="894"/>
          </c:dPt>
          <c:dPt>
            <c:idx val="895"/>
          </c:dPt>
          <c:dPt>
            <c:idx val="896"/>
          </c:dPt>
          <c:dPt>
            <c:idx val="897"/>
          </c:dPt>
          <c:dPt>
            <c:idx val="898"/>
          </c:dPt>
          <c:dPt>
            <c:idx val="899"/>
          </c:dPt>
          <c:dPt>
            <c:idx val="900"/>
          </c:dPt>
          <c:dPt>
            <c:idx val="901"/>
          </c:dPt>
          <c:dPt>
            <c:idx val="902"/>
          </c:dPt>
          <c:dPt>
            <c:idx val="903"/>
          </c:dPt>
          <c:dPt>
            <c:idx val="904"/>
          </c:dPt>
          <c:dPt>
            <c:idx val="905"/>
          </c:dPt>
          <c:dPt>
            <c:idx val="906"/>
          </c:dPt>
          <c:dPt>
            <c:idx val="907"/>
          </c:dPt>
          <c:dPt>
            <c:idx val="908"/>
          </c:dPt>
          <c:dPt>
            <c:idx val="909"/>
          </c:dPt>
          <c:dPt>
            <c:idx val="910"/>
          </c:dPt>
          <c:dPt>
            <c:idx val="911"/>
          </c:dPt>
          <c:dPt>
            <c:idx val="912"/>
          </c:dPt>
          <c:dPt>
            <c:idx val="913"/>
          </c:dPt>
          <c:dPt>
            <c:idx val="914"/>
          </c:dPt>
          <c:dPt>
            <c:idx val="915"/>
          </c:dPt>
          <c:dPt>
            <c:idx val="916"/>
          </c:dPt>
          <c:dPt>
            <c:idx val="917"/>
          </c:dPt>
          <c:dPt>
            <c:idx val="918"/>
          </c:dPt>
          <c:dPt>
            <c:idx val="919"/>
          </c:dPt>
          <c:dPt>
            <c:idx val="920"/>
          </c:dPt>
          <c:dPt>
            <c:idx val="921"/>
          </c:dPt>
          <c:dPt>
            <c:idx val="922"/>
          </c:dPt>
          <c:dPt>
            <c:idx val="923"/>
          </c:dPt>
          <c:dPt>
            <c:idx val="924"/>
          </c:dPt>
          <c:dPt>
            <c:idx val="925"/>
          </c:dPt>
          <c:dPt>
            <c:idx val="926"/>
          </c:dPt>
          <c:dPt>
            <c:idx val="927"/>
          </c:dPt>
          <c:dPt>
            <c:idx val="928"/>
          </c:dPt>
          <c:dPt>
            <c:idx val="929"/>
          </c:dPt>
          <c:dPt>
            <c:idx val="930"/>
          </c:dPt>
          <c:dPt>
            <c:idx val="931"/>
          </c:dPt>
          <c:dPt>
            <c:idx val="932"/>
          </c:dPt>
          <c:dPt>
            <c:idx val="933"/>
          </c:dPt>
          <c:dPt>
            <c:idx val="934"/>
          </c:dPt>
          <c:dPt>
            <c:idx val="935"/>
          </c:dPt>
          <c:dPt>
            <c:idx val="936"/>
          </c:dPt>
          <c:dPt>
            <c:idx val="937"/>
          </c:dPt>
          <c:dPt>
            <c:idx val="938"/>
          </c:dPt>
          <c:dPt>
            <c:idx val="939"/>
          </c:dPt>
          <c:dPt>
            <c:idx val="940"/>
          </c:dPt>
          <c:dPt>
            <c:idx val="941"/>
          </c:dPt>
          <c:dPt>
            <c:idx val="942"/>
          </c:dPt>
          <c:dPt>
            <c:idx val="943"/>
          </c:dPt>
          <c:dPt>
            <c:idx val="944"/>
          </c:dPt>
          <c:dPt>
            <c:idx val="945"/>
          </c:dPt>
          <c:dPt>
            <c:idx val="946"/>
          </c:dPt>
          <c:dPt>
            <c:idx val="947"/>
          </c:dPt>
          <c:dPt>
            <c:idx val="948"/>
          </c:dPt>
          <c:dPt>
            <c:idx val="949"/>
          </c:dPt>
          <c:dPt>
            <c:idx val="950"/>
          </c:dPt>
          <c:dPt>
            <c:idx val="951"/>
          </c:dPt>
          <c:dPt>
            <c:idx val="952"/>
          </c:dPt>
          <c:dPt>
            <c:idx val="953"/>
          </c:dPt>
          <c:dPt>
            <c:idx val="954"/>
          </c:dPt>
          <c:dPt>
            <c:idx val="955"/>
          </c:dPt>
          <c:dPt>
            <c:idx val="956"/>
          </c:dPt>
          <c:dPt>
            <c:idx val="957"/>
          </c:dPt>
          <c:dPt>
            <c:idx val="958"/>
          </c:dPt>
          <c:dPt>
            <c:idx val="959"/>
          </c:dPt>
          <c:dPt>
            <c:idx val="960"/>
          </c:dPt>
          <c:dPt>
            <c:idx val="961"/>
          </c:dPt>
          <c:dPt>
            <c:idx val="962"/>
          </c:dPt>
          <c:dPt>
            <c:idx val="963"/>
          </c:dPt>
          <c:dPt>
            <c:idx val="964"/>
          </c:dPt>
          <c:dPt>
            <c:idx val="965"/>
          </c:dPt>
          <c:dPt>
            <c:idx val="966"/>
          </c:dPt>
          <c:dPt>
            <c:idx val="967"/>
          </c:dPt>
          <c:dPt>
            <c:idx val="968"/>
          </c:dPt>
          <c:dPt>
            <c:idx val="969"/>
          </c:dPt>
          <c:dPt>
            <c:idx val="970"/>
          </c:dPt>
          <c:dPt>
            <c:idx val="971"/>
          </c:dPt>
          <c:dPt>
            <c:idx val="972"/>
          </c:dPt>
          <c:dPt>
            <c:idx val="973"/>
          </c:dPt>
          <c:dPt>
            <c:idx val="974"/>
          </c:dPt>
          <c:dPt>
            <c:idx val="975"/>
          </c:dPt>
          <c:dPt>
            <c:idx val="976"/>
          </c:dPt>
          <c:dPt>
            <c:idx val="977"/>
          </c:dPt>
          <c:dPt>
            <c:idx val="978"/>
          </c:dPt>
          <c:dPt>
            <c:idx val="979"/>
          </c:dPt>
          <c:dPt>
            <c:idx val="980"/>
          </c:dPt>
          <c:dPt>
            <c:idx val="981"/>
          </c:dPt>
          <c:dPt>
            <c:idx val="982"/>
          </c:dPt>
          <c:dPt>
            <c:idx val="983"/>
          </c:dPt>
          <c:dPt>
            <c:idx val="984"/>
          </c:dPt>
          <c:dPt>
            <c:idx val="985"/>
          </c:dPt>
          <c:dPt>
            <c:idx val="986"/>
          </c:dPt>
          <c:dPt>
            <c:idx val="987"/>
          </c:dPt>
          <c:dPt>
            <c:idx val="988"/>
          </c:dPt>
          <c:dPt>
            <c:idx val="989"/>
          </c:dPt>
          <c:dPt>
            <c:idx val="990"/>
          </c:dPt>
          <c:dPt>
            <c:idx val="991"/>
          </c:dPt>
          <c:dPt>
            <c:idx val="992"/>
          </c:dPt>
          <c:dPt>
            <c:idx val="993"/>
          </c:dPt>
          <c:dPt>
            <c:idx val="994"/>
          </c:dPt>
          <c:dPt>
            <c:idx val="995"/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Universidades!$A$2:$A$997</c:f>
            </c:strRef>
          </c:cat>
          <c:val>
            <c:numRef>
              <c:f>Universidades!$B$2:$B$997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b="0">
                <a:solidFill>
                  <a:srgbClr val="757575"/>
                </a:solidFill>
                <a:latin typeface="+mn-lt"/>
              </a:rPr>
              <a:t>Quantidade de Universidades que oferecem o curso</a:t>
            </a:r>
          </a:p>
        </c:rich>
      </c:tx>
      <c:overlay val="0"/>
    </c:title>
    <c:plotArea>
      <c:layout>
        <c:manualLayout>
          <c:xMode val="edge"/>
          <c:yMode val="edge"/>
          <c:x val="0.033138888888888905"/>
          <c:y val="0.13736510791366907"/>
          <c:w val="0.9381666666666668"/>
          <c:h val="0.8134892086330935"/>
        </c:manualLayout>
      </c:layout>
      <c:pieChart>
        <c:varyColors val="1"/>
        <c:ser>
          <c:idx val="0"/>
          <c:order val="0"/>
          <c:dPt>
            <c:idx val="0"/>
            <c:spPr>
              <a:solidFill>
                <a:srgbClr val="4285F4"/>
              </a:solidFill>
            </c:spPr>
          </c:dPt>
          <c:dPt>
            <c:idx val="1"/>
            <c:spPr>
              <a:solidFill>
                <a:srgbClr val="EA4335"/>
              </a:solidFill>
            </c:spPr>
          </c:dPt>
          <c:dPt>
            <c:idx val="2"/>
            <c:spPr>
              <a:solidFill>
                <a:srgbClr val="FBBC04"/>
              </a:solidFill>
            </c:spPr>
          </c:dPt>
          <c:dPt>
            <c:idx val="3"/>
            <c:spPr>
              <a:solidFill>
                <a:srgbClr val="34A853"/>
              </a:solidFill>
            </c:spPr>
          </c:dPt>
          <c:dPt>
            <c:idx val="4"/>
            <c:spPr>
              <a:solidFill>
                <a:srgbClr val="FF6D01"/>
              </a:solidFill>
            </c:spPr>
          </c:dPt>
          <c:dPt>
            <c:idx val="5"/>
            <c:spPr>
              <a:solidFill>
                <a:srgbClr val="46BDC6"/>
              </a:solidFill>
            </c:spPr>
          </c:dPt>
          <c:dLbls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Cursos!$B$2:$B$7</c:f>
            </c:strRef>
          </c:cat>
          <c:val>
            <c:numRef>
              <c:f>Cursos!$A$2:$A$7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areaChart>
        <c:grouping val="stacked"/>
        <c:ser>
          <c:idx val="0"/>
          <c:order val="0"/>
          <c:tx>
            <c:strRef>
              <c:f>'Alunos não respaldados'!$G$3</c:f>
            </c:strRef>
          </c:tx>
          <c:spPr>
            <a:solidFill>
              <a:srgbClr val="4285F4">
                <a:alpha val="30000"/>
              </a:srgbClr>
            </a:solidFill>
            <a:ln cmpd="sng">
              <a:solidFill>
                <a:srgbClr val="4285F4"/>
              </a:solidFill>
            </a:ln>
          </c:spPr>
          <c:val>
            <c:numRef>
              <c:f>'Alunos não respaldados'!$G$4</c:f>
              <c:numCache/>
            </c:numRef>
          </c:val>
        </c:ser>
        <c:ser>
          <c:idx val="1"/>
          <c:order val="1"/>
          <c:tx>
            <c:strRef>
              <c:f>'Alunos não respaldados'!$H$3</c:f>
            </c:strRef>
          </c:tx>
          <c:spPr>
            <a:solidFill>
              <a:srgbClr val="EA4335">
                <a:alpha val="30000"/>
              </a:srgbClr>
            </a:solidFill>
            <a:ln cmpd="sng">
              <a:solidFill>
                <a:srgbClr val="EA4335"/>
              </a:solidFill>
            </a:ln>
          </c:spPr>
          <c:val>
            <c:numRef>
              <c:f>'Alunos não respaldados'!$H$4</c:f>
              <c:numCache/>
            </c:numRef>
          </c:val>
        </c:ser>
        <c:axId val="2132312734"/>
        <c:axId val="838354944"/>
      </c:areaChart>
      <c:catAx>
        <c:axId val="21323127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38354944"/>
      </c:catAx>
      <c:valAx>
        <c:axId val="8383549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32312734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38100</xdr:colOff>
      <xdr:row>27</xdr:row>
      <xdr:rowOff>200025</xdr:rowOff>
    </xdr:from>
    <xdr:ext cx="9953625" cy="558165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257175</xdr:colOff>
      <xdr:row>28</xdr:row>
      <xdr:rowOff>47625</xdr:rowOff>
    </xdr:from>
    <xdr:ext cx="9163050" cy="5524500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257175</xdr:colOff>
      <xdr:row>55</xdr:row>
      <xdr:rowOff>133350</xdr:rowOff>
    </xdr:from>
    <xdr:ext cx="9163050" cy="5867400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9525</xdr:colOff>
      <xdr:row>1</xdr:row>
      <xdr:rowOff>0</xdr:rowOff>
    </xdr:from>
    <xdr:ext cx="5762625" cy="3562350"/>
    <xdr:graphicFrame>
      <xdr:nvGraphicFramePr>
        <xdr:cNvPr id="4" name="Chart 4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828675</xdr:colOff>
      <xdr:row>1</xdr:row>
      <xdr:rowOff>0</xdr:rowOff>
    </xdr:from>
    <xdr:ext cx="7267575" cy="3886200"/>
    <xdr:graphicFrame>
      <xdr:nvGraphicFramePr>
        <xdr:cNvPr id="5" name="Chart 5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952500</xdr:colOff>
      <xdr:row>5</xdr:row>
      <xdr:rowOff>266700</xdr:rowOff>
    </xdr:from>
    <xdr:ext cx="5715000" cy="3533775"/>
    <xdr:graphicFrame>
      <xdr:nvGraphicFramePr>
        <xdr:cNvPr id="6" name="Chart 6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D3:J578" displayName="Table_1" name="Table_1" id="1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Tratamento dos dados-style" showColumnStripes="0" showFirstColumn="1" showLastColumn="1" showRowStripes="1"/>
</table>
</file>

<file path=xl/tables/table2.xml><?xml version="1.0" encoding="utf-8"?>
<table xmlns="http://schemas.openxmlformats.org/spreadsheetml/2006/main" ref="A1:B7" displayName="Cursos" name="Cursos" id="2">
  <tableColumns count="2">
    <tableColumn name="Quantidade de Universidades que oferecem o curso" id="1"/>
    <tableColumn name="Curso" id="2"/>
  </tableColumns>
  <tableStyleInfo name="Cursos-style" showColumnStripes="0" showFirstColumn="1" showLastColumn="1" showRowStripes="1"/>
</table>
</file>

<file path=xl/tables/table3.xml><?xml version="1.0" encoding="utf-8"?>
<table xmlns="http://schemas.openxmlformats.org/spreadsheetml/2006/main" ref="A1:E62" displayName="Tabela_1" name="Tabela_1" id="3">
  <tableColumns count="5">
    <tableColumn name="Em qual universidade você concluiu (ou irá concluir) a sua graduação?" id="1"/>
    <tableColumn name="Qual é o seu curso?" id="2"/>
    <tableColumn name="Selecione a sua área de atuação:_x000a_Obs.: Caso a sua área não esteja BEM descrita/definida nesta lista, opte por descrevê-la na questão posterior." id="3"/>
    <tableColumn name="Caso a sua área de atuação não esteja respaldada na lista, diga-nos qual é a sua área." id="4"/>
    <tableColumn name="Você autoriza a LiNAbiotec entrar em contato com você caso precisemos de mais detalhes sobre o seu caso?" id="5"/>
  </tableColumns>
  <tableStyleInfo name="Alunos não respaldados-style" showColumnStripes="0" showFirstColumn="1" showLastColumn="1" showRowStripes="1"/>
</table>
</file>

<file path=xl/tables/table4.xml><?xml version="1.0" encoding="utf-8"?>
<table xmlns="http://schemas.openxmlformats.org/spreadsheetml/2006/main" ref="G3:H5" displayName="Áreas_não_respaldadas" name="Áreas_não_respaldadas" id="4">
  <tableColumns count="2">
    <tableColumn name="Quant. de pessoas não respaldadas" id="1"/>
    <tableColumn name="Total de pessoas" id="2"/>
  </tableColumns>
  <tableStyleInfo name="Alunos não respaldados-style 2" showColumnStripes="0" showFirstColumn="1" showLastColumn="1" showRowStripes="1"/>
</table>
</file>

<file path=xl/tables/table5.xml><?xml version="1.0" encoding="utf-8"?>
<table xmlns="http://schemas.openxmlformats.org/spreadsheetml/2006/main" headerRowCount="0" ref="M4:M129" displayName="Table_2" name="Table_2" id="5">
  <tableColumns count="1">
    <tableColumn name="Column1" id="1"/>
  </tableColumns>
  <tableStyleInfo name="Alunos não respaldados-style 3" showColumnStripes="0" showFirstColumn="1" showLastColumn="1" showRowStripes="1"/>
</table>
</file>

<file path=xl/tables/table6.xml><?xml version="1.0" encoding="utf-8"?>
<table xmlns="http://schemas.openxmlformats.org/spreadsheetml/2006/main" ref="A1:E53" displayName="MODELO_DE_EMAIL_2" name="MODELO_DE_EMAIL_2" id="6">
  <tableColumns count="5">
    <tableColumn name="Universidade" id="1"/>
    <tableColumn name="Curso" id="2"/>
    <tableColumn name="Área Respaldada" id="3"/>
    <tableColumn name="Área &quot;não respaldada&quot;" id="4"/>
    <tableColumn name="Permite contato" id="5"/>
  </tableColumns>
  <tableStyleInfo name="Alunos &quot;Respaldados&quot;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3" Type="http://schemas.openxmlformats.org/officeDocument/2006/relationships/table" Target="../tables/table2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Relationship Id="rId5" Type="http://schemas.openxmlformats.org/officeDocument/2006/relationships/table" Target="../tables/table3.xml"/><Relationship Id="rId6" Type="http://schemas.openxmlformats.org/officeDocument/2006/relationships/table" Target="../tables/table4.xml"/><Relationship Id="rId7" Type="http://schemas.openxmlformats.org/officeDocument/2006/relationships/table" Target="../tables/table5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Relationship Id="rId3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57.88"/>
    <col customWidth="1" min="2" max="2" width="48.0"/>
    <col customWidth="1" min="3" max="3" width="30.75"/>
    <col customWidth="1" min="4" max="4" width="29.0"/>
    <col customWidth="1" min="5" max="5" width="28.25"/>
    <col customWidth="1" min="6" max="6" width="52.13"/>
    <col customWidth="1" min="7" max="7" width="43.25"/>
    <col customWidth="1" min="8" max="8" width="49.0"/>
    <col customWidth="1" min="9" max="9" width="39.0"/>
    <col customWidth="1" min="10" max="10" width="18.88"/>
    <col customWidth="1" min="11" max="11" width="31.38"/>
    <col customWidth="1" min="12" max="12" width="18.88"/>
  </cols>
  <sheetData>
    <row r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</row>
    <row r="2">
      <c r="A2" s="4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3"/>
      <c r="G2" s="3"/>
      <c r="H2" s="3"/>
      <c r="I2" s="3"/>
    </row>
    <row r="3">
      <c r="A3" s="4" t="s">
        <v>5</v>
      </c>
      <c r="B3" s="4" t="s">
        <v>6</v>
      </c>
      <c r="C3" s="5" t="s">
        <v>10</v>
      </c>
      <c r="D3" s="5" t="s">
        <v>11</v>
      </c>
      <c r="E3" s="5" t="s">
        <v>9</v>
      </c>
      <c r="F3" s="3"/>
      <c r="G3" s="3"/>
      <c r="H3" s="3"/>
      <c r="I3" s="3"/>
    </row>
    <row r="4">
      <c r="A4" s="4" t="s">
        <v>5</v>
      </c>
      <c r="B4" s="4" t="s">
        <v>6</v>
      </c>
      <c r="C4" s="5" t="s">
        <v>12</v>
      </c>
      <c r="D4" s="5" t="s">
        <v>13</v>
      </c>
      <c r="E4" s="5" t="s">
        <v>9</v>
      </c>
      <c r="F4" s="3"/>
      <c r="G4" s="3"/>
      <c r="H4" s="3"/>
      <c r="I4" s="3"/>
      <c r="K4" s="6" t="s">
        <v>14</v>
      </c>
    </row>
    <row r="5">
      <c r="A5" s="4" t="s">
        <v>5</v>
      </c>
      <c r="B5" s="4" t="s">
        <v>6</v>
      </c>
      <c r="C5" s="5" t="s">
        <v>15</v>
      </c>
      <c r="D5" s="5" t="s">
        <v>8</v>
      </c>
      <c r="E5" s="5" t="s">
        <v>9</v>
      </c>
      <c r="F5" s="3"/>
      <c r="G5" s="3"/>
      <c r="H5" s="3"/>
      <c r="I5" s="3"/>
    </row>
    <row r="6">
      <c r="A6" s="4" t="s">
        <v>5</v>
      </c>
      <c r="B6" s="4" t="s">
        <v>6</v>
      </c>
      <c r="C6" s="5" t="s">
        <v>16</v>
      </c>
      <c r="D6" s="5" t="s">
        <v>8</v>
      </c>
      <c r="E6" s="5" t="s">
        <v>9</v>
      </c>
      <c r="F6" s="3"/>
      <c r="G6" s="3"/>
      <c r="H6" s="3"/>
      <c r="I6" s="3"/>
    </row>
    <row r="7">
      <c r="A7" s="4" t="s">
        <v>5</v>
      </c>
      <c r="B7" s="4" t="s">
        <v>6</v>
      </c>
      <c r="C7" s="5" t="s">
        <v>17</v>
      </c>
      <c r="D7" s="5" t="s">
        <v>18</v>
      </c>
      <c r="E7" s="5" t="s">
        <v>9</v>
      </c>
      <c r="F7" s="3"/>
      <c r="G7" s="3"/>
      <c r="H7" s="3"/>
      <c r="I7" s="3"/>
    </row>
    <row r="8">
      <c r="A8" s="4" t="s">
        <v>5</v>
      </c>
      <c r="B8" s="4" t="s">
        <v>6</v>
      </c>
      <c r="C8" s="5" t="s">
        <v>19</v>
      </c>
      <c r="D8" s="5" t="s">
        <v>8</v>
      </c>
      <c r="E8" s="5" t="s">
        <v>9</v>
      </c>
      <c r="F8" s="3"/>
      <c r="G8" s="3"/>
      <c r="H8" s="3"/>
      <c r="I8" s="3"/>
    </row>
    <row r="9">
      <c r="A9" s="4" t="s">
        <v>5</v>
      </c>
      <c r="B9" s="4" t="s">
        <v>20</v>
      </c>
      <c r="C9" s="5" t="s">
        <v>17</v>
      </c>
      <c r="D9" s="5" t="s">
        <v>21</v>
      </c>
      <c r="E9" s="5" t="s">
        <v>22</v>
      </c>
      <c r="F9" s="3"/>
      <c r="G9" s="3"/>
      <c r="H9" s="3"/>
      <c r="I9" s="3"/>
    </row>
    <row r="10">
      <c r="A10" s="4" t="s">
        <v>5</v>
      </c>
      <c r="B10" s="4" t="s">
        <v>23</v>
      </c>
      <c r="C10" s="5" t="s">
        <v>7</v>
      </c>
      <c r="D10" s="5" t="s">
        <v>24</v>
      </c>
      <c r="E10" s="5" t="s">
        <v>9</v>
      </c>
      <c r="F10" s="3"/>
      <c r="G10" s="3"/>
      <c r="H10" s="3"/>
      <c r="I10" s="3"/>
    </row>
    <row r="11">
      <c r="A11" s="4" t="s">
        <v>25</v>
      </c>
      <c r="B11" s="4" t="s">
        <v>6</v>
      </c>
      <c r="C11" s="5" t="s">
        <v>16</v>
      </c>
      <c r="D11" s="5" t="s">
        <v>8</v>
      </c>
      <c r="E11" s="5" t="s">
        <v>9</v>
      </c>
      <c r="F11" s="3"/>
      <c r="G11" s="3"/>
      <c r="H11" s="3"/>
      <c r="I11" s="3"/>
    </row>
    <row r="12">
      <c r="A12" s="4" t="s">
        <v>25</v>
      </c>
      <c r="B12" s="4" t="s">
        <v>20</v>
      </c>
      <c r="C12" s="5" t="s">
        <v>17</v>
      </c>
      <c r="D12" s="5" t="s">
        <v>26</v>
      </c>
      <c r="E12" s="5" t="s">
        <v>9</v>
      </c>
      <c r="F12" s="3"/>
      <c r="G12" s="3"/>
      <c r="H12" s="3"/>
      <c r="I12" s="3"/>
    </row>
    <row r="13">
      <c r="A13" s="4" t="s">
        <v>25</v>
      </c>
      <c r="B13" s="4" t="s">
        <v>20</v>
      </c>
      <c r="C13" s="5" t="s">
        <v>19</v>
      </c>
      <c r="D13" s="5" t="s">
        <v>8</v>
      </c>
      <c r="E13" s="5" t="s">
        <v>9</v>
      </c>
      <c r="F13" s="3"/>
      <c r="G13" s="3"/>
      <c r="H13" s="3"/>
      <c r="I13" s="3"/>
    </row>
    <row r="14">
      <c r="A14" s="4" t="s">
        <v>27</v>
      </c>
      <c r="B14" s="4" t="s">
        <v>20</v>
      </c>
      <c r="C14" s="5" t="s">
        <v>15</v>
      </c>
      <c r="D14" s="5" t="s">
        <v>8</v>
      </c>
      <c r="E14" s="5" t="s">
        <v>9</v>
      </c>
      <c r="F14" s="3"/>
      <c r="G14" s="3"/>
      <c r="H14" s="3"/>
      <c r="I14" s="3"/>
    </row>
    <row r="15">
      <c r="A15" s="4" t="s">
        <v>27</v>
      </c>
      <c r="B15" s="4" t="s">
        <v>20</v>
      </c>
      <c r="C15" s="5" t="s">
        <v>10</v>
      </c>
      <c r="D15" s="5" t="s">
        <v>8</v>
      </c>
      <c r="E15" s="5" t="s">
        <v>9</v>
      </c>
      <c r="F15" s="3"/>
      <c r="G15" s="3"/>
      <c r="H15" s="3"/>
      <c r="I15" s="3"/>
    </row>
    <row r="16">
      <c r="A16" s="4" t="s">
        <v>27</v>
      </c>
      <c r="B16" s="4" t="s">
        <v>20</v>
      </c>
      <c r="C16" s="5" t="s">
        <v>28</v>
      </c>
      <c r="D16" s="5" t="s">
        <v>8</v>
      </c>
      <c r="E16" s="5" t="s">
        <v>9</v>
      </c>
      <c r="F16" s="3"/>
      <c r="G16" s="3"/>
      <c r="H16" s="3"/>
      <c r="I16" s="3"/>
    </row>
    <row r="17">
      <c r="A17" s="4" t="s">
        <v>27</v>
      </c>
      <c r="B17" s="4" t="s">
        <v>20</v>
      </c>
      <c r="C17" s="5" t="s">
        <v>29</v>
      </c>
      <c r="D17" s="5" t="s">
        <v>8</v>
      </c>
      <c r="E17" s="5" t="s">
        <v>9</v>
      </c>
      <c r="F17" s="3"/>
      <c r="G17" s="3"/>
      <c r="H17" s="3"/>
      <c r="I17" s="3"/>
    </row>
    <row r="18">
      <c r="A18" s="4" t="s">
        <v>27</v>
      </c>
      <c r="B18" s="4" t="s">
        <v>20</v>
      </c>
      <c r="C18" s="5" t="s">
        <v>28</v>
      </c>
      <c r="D18" s="5" t="s">
        <v>8</v>
      </c>
      <c r="E18" s="5" t="s">
        <v>9</v>
      </c>
      <c r="F18" s="3"/>
      <c r="G18" s="3"/>
      <c r="H18" s="3"/>
      <c r="I18" s="3"/>
    </row>
    <row r="19">
      <c r="A19" s="4" t="s">
        <v>27</v>
      </c>
      <c r="B19" s="4" t="s">
        <v>20</v>
      </c>
      <c r="C19" s="5" t="s">
        <v>29</v>
      </c>
      <c r="D19" s="5" t="s">
        <v>8</v>
      </c>
      <c r="E19" s="5" t="s">
        <v>9</v>
      </c>
      <c r="F19" s="3"/>
      <c r="G19" s="3"/>
      <c r="H19" s="3"/>
      <c r="I19" s="3"/>
    </row>
    <row r="20">
      <c r="A20" s="4" t="s">
        <v>27</v>
      </c>
      <c r="B20" s="4" t="s">
        <v>20</v>
      </c>
      <c r="C20" s="5" t="s">
        <v>28</v>
      </c>
      <c r="D20" s="5" t="s">
        <v>30</v>
      </c>
      <c r="E20" s="5" t="s">
        <v>9</v>
      </c>
      <c r="F20" s="3"/>
      <c r="G20" s="3"/>
      <c r="H20" s="3"/>
      <c r="I20" s="3"/>
    </row>
    <row r="21">
      <c r="A21" s="4" t="s">
        <v>27</v>
      </c>
      <c r="B21" s="4" t="s">
        <v>20</v>
      </c>
      <c r="C21" s="5" t="s">
        <v>31</v>
      </c>
      <c r="D21" s="5" t="s">
        <v>8</v>
      </c>
      <c r="E21" s="5" t="s">
        <v>9</v>
      </c>
      <c r="F21" s="3"/>
      <c r="G21" s="3"/>
      <c r="H21" s="3"/>
      <c r="I21" s="3"/>
    </row>
    <row r="22">
      <c r="A22" s="4" t="s">
        <v>27</v>
      </c>
      <c r="B22" s="4" t="s">
        <v>20</v>
      </c>
      <c r="C22" s="5" t="s">
        <v>16</v>
      </c>
      <c r="D22" s="5" t="s">
        <v>8</v>
      </c>
      <c r="E22" s="5" t="s">
        <v>9</v>
      </c>
      <c r="F22" s="3"/>
      <c r="G22" s="3"/>
      <c r="H22" s="3"/>
      <c r="I22" s="3"/>
    </row>
    <row r="23">
      <c r="A23" s="4" t="s">
        <v>27</v>
      </c>
      <c r="B23" s="4" t="s">
        <v>20</v>
      </c>
      <c r="C23" s="5" t="s">
        <v>32</v>
      </c>
      <c r="D23" s="5" t="s">
        <v>8</v>
      </c>
      <c r="E23" s="5" t="s">
        <v>9</v>
      </c>
      <c r="F23" s="3"/>
      <c r="G23" s="3"/>
      <c r="H23" s="3"/>
      <c r="I23" s="3"/>
    </row>
    <row r="24">
      <c r="A24" s="4" t="s">
        <v>27</v>
      </c>
      <c r="B24" s="4" t="s">
        <v>20</v>
      </c>
      <c r="C24" s="5" t="s">
        <v>10</v>
      </c>
      <c r="D24" s="5" t="s">
        <v>33</v>
      </c>
      <c r="E24" s="5" t="s">
        <v>9</v>
      </c>
      <c r="F24" s="3"/>
      <c r="G24" s="3"/>
      <c r="H24" s="3"/>
      <c r="I24" s="3"/>
    </row>
    <row r="25">
      <c r="A25" s="4" t="s">
        <v>27</v>
      </c>
      <c r="B25" s="4" t="s">
        <v>20</v>
      </c>
      <c r="C25" s="5" t="s">
        <v>34</v>
      </c>
      <c r="D25" s="5" t="s">
        <v>8</v>
      </c>
      <c r="E25" s="5" t="s">
        <v>9</v>
      </c>
      <c r="F25" s="3"/>
      <c r="G25" s="3"/>
      <c r="H25" s="3"/>
      <c r="I25" s="3"/>
    </row>
    <row r="26">
      <c r="A26" s="4" t="s">
        <v>27</v>
      </c>
      <c r="B26" s="4" t="s">
        <v>20</v>
      </c>
      <c r="C26" s="5" t="s">
        <v>35</v>
      </c>
      <c r="D26" s="5" t="s">
        <v>8</v>
      </c>
      <c r="E26" s="5" t="s">
        <v>9</v>
      </c>
      <c r="F26" s="3"/>
      <c r="G26" s="3"/>
      <c r="H26" s="3"/>
      <c r="I26" s="3"/>
    </row>
    <row r="27">
      <c r="A27" s="4" t="s">
        <v>27</v>
      </c>
      <c r="B27" s="4" t="s">
        <v>20</v>
      </c>
      <c r="C27" s="5" t="s">
        <v>31</v>
      </c>
      <c r="D27" s="5" t="s">
        <v>8</v>
      </c>
      <c r="E27" s="5" t="s">
        <v>9</v>
      </c>
      <c r="F27" s="3"/>
      <c r="G27" s="3"/>
      <c r="H27" s="3"/>
      <c r="I27" s="3"/>
    </row>
    <row r="28">
      <c r="A28" s="4" t="s">
        <v>27</v>
      </c>
      <c r="B28" s="4" t="s">
        <v>20</v>
      </c>
      <c r="C28" s="5" t="s">
        <v>35</v>
      </c>
      <c r="D28" s="5" t="s">
        <v>8</v>
      </c>
      <c r="E28" s="5" t="s">
        <v>9</v>
      </c>
      <c r="F28" s="3"/>
      <c r="G28" s="3"/>
      <c r="H28" s="3"/>
      <c r="I28" s="3"/>
    </row>
    <row r="29">
      <c r="A29" s="4" t="s">
        <v>27</v>
      </c>
      <c r="B29" s="4" t="s">
        <v>20</v>
      </c>
      <c r="C29" s="5" t="s">
        <v>36</v>
      </c>
      <c r="D29" s="5" t="s">
        <v>8</v>
      </c>
      <c r="E29" s="5" t="s">
        <v>9</v>
      </c>
      <c r="F29" s="3"/>
      <c r="G29" s="3"/>
      <c r="H29" s="3"/>
      <c r="I29" s="3"/>
    </row>
    <row r="30">
      <c r="A30" s="4" t="s">
        <v>27</v>
      </c>
      <c r="B30" s="4" t="s">
        <v>20</v>
      </c>
      <c r="C30" s="5" t="s">
        <v>36</v>
      </c>
      <c r="D30" s="5" t="s">
        <v>8</v>
      </c>
      <c r="E30" s="5" t="s">
        <v>9</v>
      </c>
      <c r="F30" s="3"/>
      <c r="G30" s="3"/>
      <c r="H30" s="3"/>
      <c r="I30" s="3"/>
    </row>
    <row r="31">
      <c r="A31" s="4" t="s">
        <v>27</v>
      </c>
      <c r="B31" s="4" t="s">
        <v>20</v>
      </c>
      <c r="C31" s="5" t="s">
        <v>32</v>
      </c>
      <c r="D31" s="5" t="s">
        <v>8</v>
      </c>
      <c r="E31" s="5" t="s">
        <v>9</v>
      </c>
      <c r="F31" s="3"/>
      <c r="G31" s="3"/>
      <c r="H31" s="3"/>
      <c r="I31" s="3"/>
    </row>
    <row r="32">
      <c r="A32" s="4" t="s">
        <v>27</v>
      </c>
      <c r="B32" s="4" t="s">
        <v>20</v>
      </c>
      <c r="C32" s="5" t="s">
        <v>17</v>
      </c>
      <c r="D32" s="5" t="s">
        <v>37</v>
      </c>
      <c r="E32" s="5" t="s">
        <v>9</v>
      </c>
      <c r="F32" s="3"/>
      <c r="G32" s="3"/>
      <c r="H32" s="3"/>
      <c r="I32" s="3"/>
    </row>
    <row r="33">
      <c r="A33" s="4" t="s">
        <v>27</v>
      </c>
      <c r="B33" s="4" t="s">
        <v>20</v>
      </c>
      <c r="C33" s="5" t="s">
        <v>17</v>
      </c>
      <c r="D33" s="5" t="s">
        <v>38</v>
      </c>
      <c r="E33" s="5" t="s">
        <v>9</v>
      </c>
      <c r="F33" s="3"/>
      <c r="G33" s="3"/>
      <c r="H33" s="3"/>
      <c r="I33" s="3"/>
    </row>
    <row r="34">
      <c r="A34" s="4" t="s">
        <v>27</v>
      </c>
      <c r="B34" s="4" t="s">
        <v>20</v>
      </c>
      <c r="C34" s="5" t="s">
        <v>39</v>
      </c>
      <c r="D34" s="5" t="s">
        <v>8</v>
      </c>
      <c r="E34" s="5" t="s">
        <v>9</v>
      </c>
      <c r="F34" s="3"/>
      <c r="G34" s="3"/>
      <c r="H34" s="3"/>
      <c r="I34" s="3"/>
    </row>
    <row r="35">
      <c r="A35" s="4" t="s">
        <v>27</v>
      </c>
      <c r="B35" s="4" t="s">
        <v>20</v>
      </c>
      <c r="C35" s="5" t="s">
        <v>40</v>
      </c>
      <c r="D35" s="5" t="s">
        <v>8</v>
      </c>
      <c r="E35" s="5" t="s">
        <v>9</v>
      </c>
      <c r="F35" s="3"/>
      <c r="G35" s="3"/>
      <c r="H35" s="3"/>
      <c r="I35" s="3"/>
    </row>
    <row r="36">
      <c r="A36" s="4" t="s">
        <v>27</v>
      </c>
      <c r="B36" s="4" t="s">
        <v>20</v>
      </c>
      <c r="C36" s="5" t="s">
        <v>16</v>
      </c>
      <c r="D36" s="5" t="s">
        <v>8</v>
      </c>
      <c r="E36" s="5" t="s">
        <v>9</v>
      </c>
      <c r="F36" s="3"/>
      <c r="G36" s="3"/>
      <c r="H36" s="3"/>
      <c r="I36" s="3"/>
    </row>
    <row r="37">
      <c r="A37" s="4" t="s">
        <v>27</v>
      </c>
      <c r="B37" s="4" t="s">
        <v>20</v>
      </c>
      <c r="C37" s="5" t="s">
        <v>16</v>
      </c>
      <c r="D37" s="5" t="s">
        <v>8</v>
      </c>
      <c r="E37" s="5" t="s">
        <v>9</v>
      </c>
      <c r="F37" s="3"/>
      <c r="G37" s="3"/>
      <c r="H37" s="3"/>
      <c r="I37" s="3"/>
    </row>
    <row r="38">
      <c r="A38" s="4" t="s">
        <v>27</v>
      </c>
      <c r="B38" s="4" t="s">
        <v>20</v>
      </c>
      <c r="C38" s="5" t="s">
        <v>39</v>
      </c>
      <c r="D38" s="5" t="s">
        <v>8</v>
      </c>
      <c r="E38" s="5" t="s">
        <v>9</v>
      </c>
      <c r="F38" s="3"/>
      <c r="G38" s="3"/>
      <c r="H38" s="3"/>
      <c r="I38" s="3"/>
    </row>
    <row r="39">
      <c r="A39" s="4" t="s">
        <v>27</v>
      </c>
      <c r="B39" s="4" t="s">
        <v>20</v>
      </c>
      <c r="C39" s="5" t="s">
        <v>41</v>
      </c>
      <c r="D39" s="5" t="s">
        <v>8</v>
      </c>
      <c r="E39" s="5" t="s">
        <v>9</v>
      </c>
      <c r="F39" s="3"/>
      <c r="G39" s="3"/>
      <c r="H39" s="3"/>
      <c r="I39" s="3"/>
    </row>
    <row r="40">
      <c r="A40" s="4" t="s">
        <v>27</v>
      </c>
      <c r="B40" s="4" t="s">
        <v>20</v>
      </c>
      <c r="C40" s="5" t="s">
        <v>10</v>
      </c>
      <c r="D40" s="5" t="s">
        <v>8</v>
      </c>
      <c r="E40" s="5" t="s">
        <v>9</v>
      </c>
      <c r="F40" s="3"/>
      <c r="G40" s="3"/>
      <c r="H40" s="3"/>
      <c r="I40" s="3"/>
    </row>
    <row r="41">
      <c r="A41" s="4" t="s">
        <v>27</v>
      </c>
      <c r="B41" s="4" t="s">
        <v>20</v>
      </c>
      <c r="C41" s="5" t="s">
        <v>42</v>
      </c>
      <c r="D41" s="5" t="s">
        <v>8</v>
      </c>
      <c r="E41" s="5" t="s">
        <v>9</v>
      </c>
      <c r="F41" s="3"/>
      <c r="G41" s="3"/>
      <c r="H41" s="3"/>
      <c r="I41" s="3"/>
    </row>
    <row r="42">
      <c r="A42" s="4" t="s">
        <v>27</v>
      </c>
      <c r="B42" s="4" t="s">
        <v>20</v>
      </c>
      <c r="C42" s="5" t="s">
        <v>32</v>
      </c>
      <c r="D42" s="5" t="s">
        <v>43</v>
      </c>
      <c r="E42" s="5" t="s">
        <v>9</v>
      </c>
      <c r="F42" s="3"/>
      <c r="G42" s="3"/>
      <c r="H42" s="3"/>
      <c r="I42" s="3"/>
    </row>
    <row r="43">
      <c r="A43" s="4" t="s">
        <v>27</v>
      </c>
      <c r="B43" s="4" t="s">
        <v>20</v>
      </c>
      <c r="C43" s="5" t="s">
        <v>44</v>
      </c>
      <c r="D43" s="5" t="s">
        <v>8</v>
      </c>
      <c r="E43" s="5" t="s">
        <v>22</v>
      </c>
      <c r="F43" s="3"/>
      <c r="G43" s="3"/>
      <c r="H43" s="3"/>
      <c r="I43" s="3"/>
    </row>
    <row r="44">
      <c r="A44" s="4" t="s">
        <v>27</v>
      </c>
      <c r="B44" s="4" t="s">
        <v>20</v>
      </c>
      <c r="C44" s="5" t="s">
        <v>45</v>
      </c>
      <c r="D44" s="5" t="s">
        <v>8</v>
      </c>
      <c r="E44" s="5" t="s">
        <v>9</v>
      </c>
      <c r="F44" s="3"/>
      <c r="G44" s="3"/>
      <c r="H44" s="3"/>
      <c r="I44" s="3"/>
    </row>
    <row r="45">
      <c r="A45" s="4" t="s">
        <v>27</v>
      </c>
      <c r="B45" s="4" t="s">
        <v>20</v>
      </c>
      <c r="C45" s="5" t="s">
        <v>16</v>
      </c>
      <c r="D45" s="5" t="s">
        <v>8</v>
      </c>
      <c r="E45" s="5" t="s">
        <v>9</v>
      </c>
      <c r="F45" s="3"/>
      <c r="G45" s="3"/>
      <c r="H45" s="3"/>
      <c r="I45" s="3"/>
    </row>
    <row r="46">
      <c r="A46" s="4" t="s">
        <v>27</v>
      </c>
      <c r="B46" s="4" t="s">
        <v>20</v>
      </c>
      <c r="C46" s="5" t="s">
        <v>46</v>
      </c>
      <c r="D46" s="5" t="s">
        <v>8</v>
      </c>
      <c r="E46" s="5" t="s">
        <v>22</v>
      </c>
      <c r="F46" s="3"/>
      <c r="G46" s="3"/>
      <c r="H46" s="3"/>
      <c r="I46" s="3"/>
    </row>
    <row r="47">
      <c r="A47" s="4" t="s">
        <v>27</v>
      </c>
      <c r="B47" s="4" t="s">
        <v>20</v>
      </c>
      <c r="C47" s="5" t="s">
        <v>10</v>
      </c>
      <c r="D47" s="5" t="s">
        <v>8</v>
      </c>
      <c r="E47" s="5" t="s">
        <v>9</v>
      </c>
      <c r="F47" s="3"/>
      <c r="G47" s="3"/>
      <c r="H47" s="3"/>
      <c r="I47" s="3"/>
    </row>
    <row r="48">
      <c r="A48" s="4" t="s">
        <v>27</v>
      </c>
      <c r="B48" s="4" t="s">
        <v>20</v>
      </c>
      <c r="C48" s="5" t="s">
        <v>44</v>
      </c>
      <c r="D48" s="5" t="s">
        <v>8</v>
      </c>
      <c r="E48" s="5" t="s">
        <v>9</v>
      </c>
      <c r="F48" s="3"/>
      <c r="G48" s="3"/>
      <c r="H48" s="3"/>
      <c r="I48" s="3"/>
    </row>
    <row r="49">
      <c r="A49" s="4" t="s">
        <v>27</v>
      </c>
      <c r="B49" s="4" t="s">
        <v>20</v>
      </c>
      <c r="C49" s="5" t="s">
        <v>40</v>
      </c>
      <c r="D49" s="5" t="s">
        <v>8</v>
      </c>
      <c r="E49" s="5" t="s">
        <v>9</v>
      </c>
      <c r="F49" s="3"/>
      <c r="G49" s="3"/>
      <c r="H49" s="3"/>
      <c r="I49" s="3"/>
    </row>
    <row r="50">
      <c r="A50" s="4" t="s">
        <v>27</v>
      </c>
      <c r="B50" s="4" t="s">
        <v>20</v>
      </c>
      <c r="C50" s="5" t="s">
        <v>47</v>
      </c>
      <c r="D50" s="5" t="s">
        <v>8</v>
      </c>
      <c r="E50" s="5" t="s">
        <v>9</v>
      </c>
      <c r="F50" s="3"/>
      <c r="G50" s="3"/>
      <c r="H50" s="3"/>
      <c r="I50" s="3"/>
    </row>
    <row r="51">
      <c r="A51" s="4" t="s">
        <v>27</v>
      </c>
      <c r="B51" s="4" t="s">
        <v>20</v>
      </c>
      <c r="C51" s="5" t="s">
        <v>48</v>
      </c>
      <c r="D51" s="5" t="s">
        <v>8</v>
      </c>
      <c r="E51" s="5" t="s">
        <v>9</v>
      </c>
      <c r="F51" s="3"/>
      <c r="G51" s="3"/>
      <c r="H51" s="3"/>
      <c r="I51" s="3"/>
    </row>
    <row r="52">
      <c r="A52" s="4" t="s">
        <v>27</v>
      </c>
      <c r="B52" s="4" t="s">
        <v>20</v>
      </c>
      <c r="C52" s="5" t="s">
        <v>49</v>
      </c>
      <c r="D52" s="5" t="s">
        <v>8</v>
      </c>
      <c r="E52" s="5" t="s">
        <v>9</v>
      </c>
      <c r="F52" s="3"/>
      <c r="G52" s="3"/>
      <c r="H52" s="3"/>
      <c r="I52" s="3"/>
    </row>
    <row r="53">
      <c r="A53" s="4" t="s">
        <v>27</v>
      </c>
      <c r="B53" s="4" t="s">
        <v>20</v>
      </c>
      <c r="C53" s="5" t="s">
        <v>50</v>
      </c>
      <c r="D53" s="5" t="s">
        <v>8</v>
      </c>
      <c r="E53" s="5" t="s">
        <v>9</v>
      </c>
      <c r="F53" s="3"/>
      <c r="G53" s="3"/>
      <c r="H53" s="3"/>
      <c r="I53" s="3"/>
    </row>
    <row r="54">
      <c r="A54" s="4" t="s">
        <v>27</v>
      </c>
      <c r="B54" s="4" t="s">
        <v>20</v>
      </c>
      <c r="C54" s="5" t="s">
        <v>51</v>
      </c>
      <c r="D54" s="5" t="s">
        <v>8</v>
      </c>
      <c r="E54" s="5" t="s">
        <v>9</v>
      </c>
      <c r="F54" s="3"/>
      <c r="G54" s="3"/>
      <c r="H54" s="3"/>
      <c r="I54" s="3"/>
    </row>
    <row r="55">
      <c r="A55" s="4" t="s">
        <v>27</v>
      </c>
      <c r="B55" s="4" t="s">
        <v>20</v>
      </c>
      <c r="C55" s="5" t="s">
        <v>42</v>
      </c>
      <c r="D55" s="5" t="s">
        <v>8</v>
      </c>
      <c r="E55" s="5" t="s">
        <v>22</v>
      </c>
      <c r="F55" s="3"/>
      <c r="G55" s="3"/>
      <c r="H55" s="3"/>
      <c r="I55" s="3"/>
    </row>
    <row r="56">
      <c r="A56" s="4" t="s">
        <v>27</v>
      </c>
      <c r="B56" s="4" t="s">
        <v>20</v>
      </c>
      <c r="C56" s="5" t="s">
        <v>17</v>
      </c>
      <c r="D56" s="5" t="s">
        <v>19</v>
      </c>
      <c r="E56" s="5" t="s">
        <v>9</v>
      </c>
      <c r="F56" s="3"/>
      <c r="G56" s="3"/>
      <c r="H56" s="3"/>
      <c r="I56" s="3"/>
    </row>
    <row r="57">
      <c r="A57" s="4" t="s">
        <v>27</v>
      </c>
      <c r="B57" s="4" t="s">
        <v>20</v>
      </c>
      <c r="C57" s="5" t="s">
        <v>47</v>
      </c>
      <c r="D57" s="5" t="s">
        <v>52</v>
      </c>
      <c r="E57" s="5" t="s">
        <v>9</v>
      </c>
      <c r="F57" s="3"/>
      <c r="G57" s="3"/>
      <c r="H57" s="3"/>
      <c r="I57" s="3"/>
    </row>
    <row r="58">
      <c r="A58" s="4" t="s">
        <v>27</v>
      </c>
      <c r="B58" s="4" t="s">
        <v>20</v>
      </c>
      <c r="C58" s="5" t="s">
        <v>17</v>
      </c>
      <c r="D58" s="5" t="s">
        <v>53</v>
      </c>
      <c r="E58" s="5" t="s">
        <v>9</v>
      </c>
      <c r="F58" s="3"/>
      <c r="G58" s="3"/>
      <c r="H58" s="3"/>
      <c r="I58" s="3"/>
    </row>
    <row r="59">
      <c r="A59" s="4" t="s">
        <v>27</v>
      </c>
      <c r="B59" s="4" t="s">
        <v>20</v>
      </c>
      <c r="C59" s="5" t="s">
        <v>54</v>
      </c>
      <c r="D59" s="5" t="s">
        <v>8</v>
      </c>
      <c r="E59" s="5" t="s">
        <v>9</v>
      </c>
      <c r="F59" s="3"/>
      <c r="G59" s="3"/>
      <c r="H59" s="3"/>
      <c r="I59" s="3"/>
    </row>
    <row r="60">
      <c r="A60" s="4" t="s">
        <v>27</v>
      </c>
      <c r="B60" s="4" t="s">
        <v>20</v>
      </c>
      <c r="C60" s="5" t="s">
        <v>35</v>
      </c>
      <c r="D60" s="5" t="s">
        <v>8</v>
      </c>
      <c r="E60" s="5" t="s">
        <v>9</v>
      </c>
      <c r="F60" s="3"/>
      <c r="G60" s="3"/>
      <c r="H60" s="3"/>
      <c r="I60" s="3"/>
    </row>
    <row r="61">
      <c r="A61" s="4" t="s">
        <v>27</v>
      </c>
      <c r="B61" s="4" t="s">
        <v>20</v>
      </c>
      <c r="C61" s="5" t="s">
        <v>44</v>
      </c>
      <c r="D61" s="5" t="s">
        <v>8</v>
      </c>
      <c r="E61" s="5" t="s">
        <v>9</v>
      </c>
      <c r="F61" s="3"/>
      <c r="G61" s="3"/>
      <c r="H61" s="3"/>
      <c r="I61" s="3"/>
    </row>
    <row r="62">
      <c r="A62" s="4" t="s">
        <v>27</v>
      </c>
      <c r="B62" s="4" t="s">
        <v>20</v>
      </c>
      <c r="C62" s="5" t="s">
        <v>17</v>
      </c>
      <c r="D62" s="5" t="s">
        <v>55</v>
      </c>
      <c r="E62" s="5" t="s">
        <v>9</v>
      </c>
      <c r="F62" s="3"/>
      <c r="G62" s="3"/>
      <c r="H62" s="3"/>
      <c r="I62" s="3"/>
    </row>
    <row r="63">
      <c r="A63" s="4" t="s">
        <v>27</v>
      </c>
      <c r="B63" s="4" t="s">
        <v>20</v>
      </c>
      <c r="C63" s="5" t="s">
        <v>36</v>
      </c>
      <c r="D63" s="5" t="s">
        <v>8</v>
      </c>
      <c r="E63" s="5" t="s">
        <v>9</v>
      </c>
      <c r="F63" s="3"/>
      <c r="G63" s="3"/>
      <c r="H63" s="3"/>
      <c r="I63" s="3"/>
    </row>
    <row r="64">
      <c r="A64" s="4" t="s">
        <v>27</v>
      </c>
      <c r="B64" s="4" t="s">
        <v>20</v>
      </c>
      <c r="C64" s="5" t="s">
        <v>17</v>
      </c>
      <c r="D64" s="5" t="s">
        <v>56</v>
      </c>
      <c r="E64" s="5" t="s">
        <v>9</v>
      </c>
      <c r="F64" s="3"/>
      <c r="G64" s="3"/>
      <c r="H64" s="3"/>
      <c r="I64" s="3"/>
    </row>
    <row r="65">
      <c r="A65" s="4" t="s">
        <v>27</v>
      </c>
      <c r="B65" s="4" t="s">
        <v>20</v>
      </c>
      <c r="C65" s="5" t="s">
        <v>42</v>
      </c>
      <c r="D65" s="5" t="s">
        <v>30</v>
      </c>
      <c r="E65" s="5" t="s">
        <v>9</v>
      </c>
      <c r="F65" s="3"/>
      <c r="G65" s="3"/>
      <c r="H65" s="3"/>
      <c r="I65" s="3"/>
    </row>
    <row r="66">
      <c r="A66" s="4" t="s">
        <v>27</v>
      </c>
      <c r="B66" s="4" t="s">
        <v>57</v>
      </c>
      <c r="C66" s="5" t="s">
        <v>36</v>
      </c>
      <c r="D66" s="5" t="s">
        <v>58</v>
      </c>
      <c r="E66" s="5" t="s">
        <v>9</v>
      </c>
      <c r="F66" s="3"/>
      <c r="G66" s="3"/>
      <c r="H66" s="3"/>
      <c r="I66" s="3"/>
    </row>
    <row r="67">
      <c r="A67" s="4" t="s">
        <v>59</v>
      </c>
      <c r="B67" s="4" t="s">
        <v>6</v>
      </c>
      <c r="C67" s="5" t="s">
        <v>47</v>
      </c>
      <c r="D67" s="5" t="s">
        <v>47</v>
      </c>
      <c r="E67" s="5" t="s">
        <v>9</v>
      </c>
      <c r="F67" s="3"/>
      <c r="G67" s="3"/>
      <c r="H67" s="3"/>
      <c r="I67" s="3"/>
    </row>
    <row r="68">
      <c r="A68" s="4" t="s">
        <v>60</v>
      </c>
      <c r="B68" s="4" t="s">
        <v>6</v>
      </c>
      <c r="C68" s="5" t="s">
        <v>47</v>
      </c>
      <c r="D68" s="5" t="s">
        <v>8</v>
      </c>
      <c r="E68" s="5" t="s">
        <v>9</v>
      </c>
      <c r="F68" s="3"/>
      <c r="G68" s="3"/>
      <c r="H68" s="3"/>
      <c r="I68" s="3"/>
    </row>
    <row r="69">
      <c r="A69" s="4" t="s">
        <v>60</v>
      </c>
      <c r="B69" s="4" t="s">
        <v>6</v>
      </c>
      <c r="C69" s="5" t="s">
        <v>36</v>
      </c>
      <c r="D69" s="5" t="s">
        <v>8</v>
      </c>
      <c r="E69" s="5" t="s">
        <v>9</v>
      </c>
      <c r="F69" s="3"/>
      <c r="G69" s="3"/>
      <c r="H69" s="3"/>
      <c r="I69" s="3"/>
    </row>
    <row r="70">
      <c r="A70" s="4" t="s">
        <v>60</v>
      </c>
      <c r="B70" s="4" t="s">
        <v>6</v>
      </c>
      <c r="C70" s="5" t="s">
        <v>50</v>
      </c>
      <c r="D70" s="5" t="s">
        <v>8</v>
      </c>
      <c r="E70" s="5" t="s">
        <v>22</v>
      </c>
      <c r="F70" s="3"/>
      <c r="G70" s="3"/>
      <c r="H70" s="3"/>
      <c r="I70" s="3"/>
    </row>
    <row r="71">
      <c r="A71" s="4" t="s">
        <v>60</v>
      </c>
      <c r="B71" s="4" t="s">
        <v>6</v>
      </c>
      <c r="C71" s="5" t="s">
        <v>61</v>
      </c>
      <c r="D71" s="5" t="s">
        <v>8</v>
      </c>
      <c r="E71" s="5" t="s">
        <v>9</v>
      </c>
      <c r="F71" s="3"/>
      <c r="G71" s="3"/>
      <c r="H71" s="3"/>
      <c r="I71" s="3"/>
    </row>
    <row r="72">
      <c r="A72" s="4" t="s">
        <v>60</v>
      </c>
      <c r="B72" s="4" t="s">
        <v>6</v>
      </c>
      <c r="C72" s="5" t="s">
        <v>41</v>
      </c>
      <c r="D72" s="5" t="s">
        <v>8</v>
      </c>
      <c r="E72" s="5" t="s">
        <v>9</v>
      </c>
      <c r="F72" s="3"/>
      <c r="G72" s="3"/>
      <c r="H72" s="3"/>
      <c r="I72" s="3"/>
    </row>
    <row r="73">
      <c r="A73" s="4" t="s">
        <v>60</v>
      </c>
      <c r="B73" s="4" t="s">
        <v>6</v>
      </c>
      <c r="C73" s="5" t="s">
        <v>40</v>
      </c>
      <c r="D73" s="5" t="s">
        <v>8</v>
      </c>
      <c r="E73" s="5" t="s">
        <v>9</v>
      </c>
      <c r="F73" s="3"/>
      <c r="G73" s="3"/>
      <c r="H73" s="3"/>
      <c r="I73" s="3"/>
    </row>
    <row r="74">
      <c r="A74" s="4" t="s">
        <v>60</v>
      </c>
      <c r="B74" s="4" t="s">
        <v>6</v>
      </c>
      <c r="C74" s="5" t="s">
        <v>51</v>
      </c>
      <c r="D74" s="5" t="s">
        <v>8</v>
      </c>
      <c r="E74" s="5" t="s">
        <v>9</v>
      </c>
      <c r="F74" s="3"/>
      <c r="G74" s="3"/>
      <c r="H74" s="3"/>
      <c r="I74" s="3"/>
    </row>
    <row r="75">
      <c r="A75" s="4" t="s">
        <v>60</v>
      </c>
      <c r="B75" s="4" t="s">
        <v>6</v>
      </c>
      <c r="C75" s="5" t="s">
        <v>17</v>
      </c>
      <c r="D75" s="5" t="s">
        <v>62</v>
      </c>
      <c r="E75" s="5" t="s">
        <v>9</v>
      </c>
      <c r="F75" s="3"/>
      <c r="G75" s="3"/>
      <c r="H75" s="3"/>
      <c r="I75" s="3"/>
    </row>
    <row r="76">
      <c r="A76" s="4" t="s">
        <v>60</v>
      </c>
      <c r="B76" s="4" t="s">
        <v>6</v>
      </c>
      <c r="C76" s="5" t="s">
        <v>31</v>
      </c>
      <c r="D76" s="5" t="s">
        <v>8</v>
      </c>
      <c r="E76" s="5" t="s">
        <v>9</v>
      </c>
      <c r="F76" s="3"/>
      <c r="G76" s="3"/>
      <c r="H76" s="3"/>
      <c r="I76" s="3"/>
    </row>
    <row r="77">
      <c r="A77" s="4" t="s">
        <v>60</v>
      </c>
      <c r="B77" s="4" t="s">
        <v>6</v>
      </c>
      <c r="C77" s="5" t="s">
        <v>39</v>
      </c>
      <c r="D77" s="5" t="s">
        <v>8</v>
      </c>
      <c r="E77" s="5" t="s">
        <v>9</v>
      </c>
      <c r="F77" s="3"/>
      <c r="G77" s="3"/>
      <c r="H77" s="3"/>
      <c r="I77" s="3"/>
    </row>
    <row r="78">
      <c r="A78" s="4" t="s">
        <v>60</v>
      </c>
      <c r="B78" s="4" t="s">
        <v>6</v>
      </c>
      <c r="C78" s="5" t="s">
        <v>50</v>
      </c>
      <c r="D78" s="5" t="s">
        <v>8</v>
      </c>
      <c r="E78" s="5" t="s">
        <v>9</v>
      </c>
      <c r="F78" s="3"/>
      <c r="G78" s="3"/>
      <c r="H78" s="3"/>
      <c r="I78" s="3"/>
    </row>
    <row r="79">
      <c r="A79" s="4" t="s">
        <v>60</v>
      </c>
      <c r="B79" s="4" t="s">
        <v>6</v>
      </c>
      <c r="C79" s="5" t="s">
        <v>36</v>
      </c>
      <c r="D79" s="5" t="s">
        <v>8</v>
      </c>
      <c r="E79" s="5" t="s">
        <v>9</v>
      </c>
      <c r="F79" s="3"/>
      <c r="G79" s="3"/>
      <c r="H79" s="3"/>
      <c r="I79" s="3"/>
    </row>
    <row r="80">
      <c r="A80" s="4" t="s">
        <v>60</v>
      </c>
      <c r="B80" s="4" t="s">
        <v>6</v>
      </c>
      <c r="C80" s="5" t="s">
        <v>40</v>
      </c>
      <c r="D80" s="5" t="s">
        <v>8</v>
      </c>
      <c r="E80" s="5" t="s">
        <v>9</v>
      </c>
      <c r="F80" s="3"/>
      <c r="G80" s="3"/>
      <c r="H80" s="3"/>
      <c r="I80" s="3"/>
    </row>
    <row r="81">
      <c r="A81" s="4" t="s">
        <v>60</v>
      </c>
      <c r="B81" s="4" t="s">
        <v>6</v>
      </c>
      <c r="C81" s="5" t="s">
        <v>7</v>
      </c>
      <c r="D81" s="5" t="s">
        <v>8</v>
      </c>
      <c r="E81" s="5" t="s">
        <v>9</v>
      </c>
      <c r="F81" s="3"/>
      <c r="G81" s="3"/>
      <c r="H81" s="3"/>
      <c r="I81" s="3"/>
    </row>
    <row r="82">
      <c r="A82" s="4" t="s">
        <v>60</v>
      </c>
      <c r="B82" s="4" t="s">
        <v>6</v>
      </c>
      <c r="C82" s="5" t="s">
        <v>31</v>
      </c>
      <c r="D82" s="5" t="s">
        <v>8</v>
      </c>
      <c r="E82" s="5" t="s">
        <v>9</v>
      </c>
      <c r="F82" s="3"/>
      <c r="G82" s="3"/>
      <c r="H82" s="3"/>
      <c r="I82" s="3"/>
    </row>
    <row r="83">
      <c r="A83" s="4" t="s">
        <v>60</v>
      </c>
      <c r="B83" s="4" t="s">
        <v>6</v>
      </c>
      <c r="C83" s="5" t="s">
        <v>17</v>
      </c>
      <c r="D83" s="5" t="s">
        <v>63</v>
      </c>
      <c r="E83" s="5" t="s">
        <v>9</v>
      </c>
      <c r="F83" s="3"/>
      <c r="G83" s="3"/>
      <c r="H83" s="3"/>
      <c r="I83" s="3"/>
    </row>
    <row r="84">
      <c r="A84" s="4" t="s">
        <v>60</v>
      </c>
      <c r="B84" s="4" t="s">
        <v>6</v>
      </c>
      <c r="C84" s="5" t="s">
        <v>35</v>
      </c>
      <c r="D84" s="5" t="s">
        <v>8</v>
      </c>
      <c r="E84" s="5" t="s">
        <v>9</v>
      </c>
      <c r="F84" s="3"/>
      <c r="G84" s="3"/>
      <c r="H84" s="3"/>
      <c r="I84" s="3"/>
    </row>
    <row r="85">
      <c r="A85" s="4" t="s">
        <v>60</v>
      </c>
      <c r="B85" s="4" t="s">
        <v>6</v>
      </c>
      <c r="C85" s="5" t="s">
        <v>48</v>
      </c>
      <c r="D85" s="5" t="s">
        <v>8</v>
      </c>
      <c r="E85" s="5" t="s">
        <v>9</v>
      </c>
      <c r="F85" s="3"/>
      <c r="G85" s="3"/>
      <c r="H85" s="3"/>
      <c r="I85" s="3"/>
    </row>
    <row r="86">
      <c r="A86" s="4" t="s">
        <v>60</v>
      </c>
      <c r="B86" s="4" t="s">
        <v>6</v>
      </c>
      <c r="C86" s="5" t="s">
        <v>10</v>
      </c>
      <c r="D86" s="5" t="s">
        <v>8</v>
      </c>
      <c r="E86" s="5" t="s">
        <v>9</v>
      </c>
      <c r="F86" s="3"/>
      <c r="G86" s="3"/>
      <c r="H86" s="3"/>
      <c r="I86" s="3"/>
    </row>
    <row r="87">
      <c r="A87" s="4" t="s">
        <v>60</v>
      </c>
      <c r="B87" s="4" t="s">
        <v>6</v>
      </c>
      <c r="C87" s="5" t="s">
        <v>47</v>
      </c>
      <c r="D87" s="5" t="s">
        <v>8</v>
      </c>
      <c r="E87" s="5" t="s">
        <v>9</v>
      </c>
      <c r="F87" s="3"/>
      <c r="G87" s="3"/>
      <c r="H87" s="3"/>
      <c r="I87" s="3"/>
    </row>
    <row r="88">
      <c r="A88" s="4" t="s">
        <v>60</v>
      </c>
      <c r="B88" s="4" t="s">
        <v>6</v>
      </c>
      <c r="C88" s="5" t="s">
        <v>41</v>
      </c>
      <c r="D88" s="5" t="s">
        <v>8</v>
      </c>
      <c r="E88" s="5" t="s">
        <v>9</v>
      </c>
      <c r="F88" s="3"/>
      <c r="G88" s="3"/>
      <c r="H88" s="3"/>
      <c r="I88" s="3"/>
    </row>
    <row r="89">
      <c r="A89" s="4" t="s">
        <v>60</v>
      </c>
      <c r="B89" s="4" t="s">
        <v>6</v>
      </c>
      <c r="C89" s="5" t="s">
        <v>31</v>
      </c>
      <c r="D89" s="5" t="s">
        <v>8</v>
      </c>
      <c r="E89" s="5" t="s">
        <v>9</v>
      </c>
      <c r="F89" s="3"/>
      <c r="G89" s="3"/>
      <c r="H89" s="3"/>
      <c r="I89" s="3"/>
    </row>
    <row r="90">
      <c r="A90" s="4" t="s">
        <v>60</v>
      </c>
      <c r="B90" s="4" t="s">
        <v>6</v>
      </c>
      <c r="C90" s="5" t="s">
        <v>64</v>
      </c>
      <c r="D90" s="5" t="s">
        <v>8</v>
      </c>
      <c r="E90" s="5" t="s">
        <v>9</v>
      </c>
      <c r="F90" s="3"/>
      <c r="G90" s="3"/>
      <c r="H90" s="3"/>
      <c r="I90" s="3"/>
    </row>
    <row r="91">
      <c r="A91" s="4" t="s">
        <v>60</v>
      </c>
      <c r="B91" s="4" t="s">
        <v>6</v>
      </c>
      <c r="C91" s="5" t="s">
        <v>65</v>
      </c>
      <c r="D91" s="5" t="s">
        <v>8</v>
      </c>
      <c r="E91" s="5" t="s">
        <v>9</v>
      </c>
      <c r="F91" s="3"/>
      <c r="G91" s="3"/>
      <c r="H91" s="3"/>
      <c r="I91" s="3"/>
    </row>
    <row r="92">
      <c r="A92" s="4" t="s">
        <v>60</v>
      </c>
      <c r="B92" s="4" t="s">
        <v>6</v>
      </c>
      <c r="C92" s="5" t="s">
        <v>66</v>
      </c>
      <c r="D92" s="5" t="s">
        <v>8</v>
      </c>
      <c r="E92" s="5" t="s">
        <v>9</v>
      </c>
      <c r="F92" s="3"/>
      <c r="G92" s="3"/>
      <c r="H92" s="3"/>
      <c r="I92" s="3"/>
    </row>
    <row r="93">
      <c r="A93" s="4" t="s">
        <v>60</v>
      </c>
      <c r="B93" s="4" t="s">
        <v>6</v>
      </c>
      <c r="C93" s="5" t="s">
        <v>16</v>
      </c>
      <c r="D93" s="5" t="s">
        <v>8</v>
      </c>
      <c r="E93" s="5" t="s">
        <v>22</v>
      </c>
      <c r="F93" s="3"/>
      <c r="G93" s="3"/>
      <c r="H93" s="3"/>
      <c r="I93" s="3"/>
    </row>
    <row r="94">
      <c r="A94" s="4" t="s">
        <v>60</v>
      </c>
      <c r="B94" s="4" t="s">
        <v>6</v>
      </c>
      <c r="C94" s="5" t="s">
        <v>32</v>
      </c>
      <c r="D94" s="5" t="s">
        <v>8</v>
      </c>
      <c r="E94" s="5" t="s">
        <v>9</v>
      </c>
      <c r="F94" s="3"/>
      <c r="G94" s="3"/>
      <c r="H94" s="3"/>
      <c r="I94" s="3"/>
    </row>
    <row r="95">
      <c r="A95" s="4" t="s">
        <v>60</v>
      </c>
      <c r="B95" s="4" t="s">
        <v>6</v>
      </c>
      <c r="C95" s="5" t="s">
        <v>67</v>
      </c>
      <c r="D95" s="5" t="s">
        <v>8</v>
      </c>
      <c r="E95" s="5" t="s">
        <v>9</v>
      </c>
      <c r="F95" s="3"/>
      <c r="G95" s="3"/>
      <c r="H95" s="3"/>
      <c r="I95" s="3"/>
    </row>
    <row r="96">
      <c r="A96" s="4" t="s">
        <v>60</v>
      </c>
      <c r="B96" s="4" t="s">
        <v>6</v>
      </c>
      <c r="C96" s="5" t="s">
        <v>17</v>
      </c>
      <c r="D96" s="5" t="s">
        <v>68</v>
      </c>
      <c r="E96" s="5" t="s">
        <v>9</v>
      </c>
      <c r="F96" s="3"/>
      <c r="G96" s="3"/>
      <c r="H96" s="3"/>
      <c r="I96" s="3"/>
    </row>
    <row r="97">
      <c r="A97" s="4" t="s">
        <v>60</v>
      </c>
      <c r="B97" s="4" t="s">
        <v>6</v>
      </c>
      <c r="C97" s="5" t="s">
        <v>69</v>
      </c>
      <c r="D97" s="5" t="s">
        <v>8</v>
      </c>
      <c r="E97" s="5" t="s">
        <v>9</v>
      </c>
      <c r="F97" s="3"/>
      <c r="G97" s="3"/>
      <c r="H97" s="3"/>
      <c r="I97" s="3"/>
    </row>
    <row r="98">
      <c r="A98" s="4" t="s">
        <v>60</v>
      </c>
      <c r="B98" s="4" t="s">
        <v>20</v>
      </c>
      <c r="C98" s="5" t="s">
        <v>16</v>
      </c>
      <c r="D98" s="5" t="s">
        <v>8</v>
      </c>
      <c r="E98" s="5" t="s">
        <v>9</v>
      </c>
      <c r="F98" s="3"/>
      <c r="G98" s="3"/>
      <c r="H98" s="3"/>
      <c r="I98" s="3"/>
    </row>
    <row r="99">
      <c r="A99" s="4" t="s">
        <v>60</v>
      </c>
      <c r="B99" s="4" t="s">
        <v>20</v>
      </c>
      <c r="C99" s="5" t="s">
        <v>36</v>
      </c>
      <c r="D99" s="5" t="s">
        <v>8</v>
      </c>
      <c r="E99" s="5" t="s">
        <v>9</v>
      </c>
      <c r="F99" s="3"/>
      <c r="G99" s="3"/>
      <c r="H99" s="3"/>
      <c r="I99" s="3"/>
    </row>
    <row r="100">
      <c r="A100" s="4" t="s">
        <v>60</v>
      </c>
      <c r="B100" s="4" t="s">
        <v>20</v>
      </c>
      <c r="C100" s="5" t="s">
        <v>40</v>
      </c>
      <c r="D100" s="5" t="s">
        <v>8</v>
      </c>
      <c r="E100" s="5" t="s">
        <v>9</v>
      </c>
      <c r="F100" s="3"/>
      <c r="G100" s="3"/>
      <c r="H100" s="3"/>
      <c r="I100" s="3"/>
    </row>
    <row r="101">
      <c r="A101" s="4" t="s">
        <v>60</v>
      </c>
      <c r="B101" s="4" t="s">
        <v>20</v>
      </c>
      <c r="C101" s="5" t="s">
        <v>17</v>
      </c>
      <c r="D101" s="5" t="s">
        <v>70</v>
      </c>
      <c r="E101" s="5" t="s">
        <v>9</v>
      </c>
      <c r="F101" s="3"/>
      <c r="G101" s="3"/>
      <c r="H101" s="3"/>
      <c r="I101" s="3"/>
    </row>
    <row r="102">
      <c r="A102" s="4" t="s">
        <v>60</v>
      </c>
      <c r="B102" s="4" t="s">
        <v>20</v>
      </c>
      <c r="C102" s="5" t="s">
        <v>48</v>
      </c>
      <c r="D102" s="5" t="s">
        <v>8</v>
      </c>
      <c r="E102" s="5" t="s">
        <v>9</v>
      </c>
      <c r="F102" s="3"/>
      <c r="G102" s="3"/>
      <c r="H102" s="3"/>
      <c r="I102" s="3"/>
    </row>
    <row r="103">
      <c r="A103" s="4" t="s">
        <v>60</v>
      </c>
      <c r="B103" s="4" t="s">
        <v>71</v>
      </c>
      <c r="C103" s="5" t="s">
        <v>47</v>
      </c>
      <c r="D103" s="5" t="s">
        <v>8</v>
      </c>
      <c r="E103" s="5" t="s">
        <v>9</v>
      </c>
      <c r="F103" s="3"/>
      <c r="G103" s="3"/>
      <c r="H103" s="3"/>
      <c r="I103" s="3"/>
    </row>
    <row r="104">
      <c r="A104" s="4" t="s">
        <v>60</v>
      </c>
      <c r="B104" s="4" t="s">
        <v>20</v>
      </c>
      <c r="C104" s="5" t="s">
        <v>67</v>
      </c>
      <c r="D104" s="5" t="s">
        <v>8</v>
      </c>
      <c r="E104" s="5" t="s">
        <v>9</v>
      </c>
      <c r="F104" s="3"/>
      <c r="G104" s="3"/>
      <c r="H104" s="3"/>
      <c r="I104" s="3"/>
    </row>
    <row r="105">
      <c r="A105" s="4" t="s">
        <v>72</v>
      </c>
      <c r="B105" s="4" t="s">
        <v>6</v>
      </c>
      <c r="C105" s="5" t="s">
        <v>45</v>
      </c>
      <c r="D105" s="5" t="s">
        <v>8</v>
      </c>
      <c r="E105" s="5" t="s">
        <v>9</v>
      </c>
      <c r="F105" s="3"/>
      <c r="G105" s="3"/>
      <c r="H105" s="3"/>
      <c r="I105" s="3"/>
    </row>
    <row r="106">
      <c r="A106" s="4" t="s">
        <v>72</v>
      </c>
      <c r="B106" s="4" t="s">
        <v>20</v>
      </c>
      <c r="C106" s="5" t="s">
        <v>16</v>
      </c>
      <c r="D106" s="5" t="s">
        <v>8</v>
      </c>
      <c r="E106" s="5" t="s">
        <v>9</v>
      </c>
      <c r="F106" s="3"/>
      <c r="G106" s="3"/>
      <c r="H106" s="3"/>
      <c r="I106" s="3"/>
    </row>
    <row r="107">
      <c r="A107" s="4" t="s">
        <v>72</v>
      </c>
      <c r="B107" s="4" t="s">
        <v>20</v>
      </c>
      <c r="C107" s="5" t="s">
        <v>40</v>
      </c>
      <c r="D107" s="5" t="s">
        <v>8</v>
      </c>
      <c r="E107" s="5" t="s">
        <v>9</v>
      </c>
      <c r="F107" s="3"/>
      <c r="G107" s="3"/>
      <c r="H107" s="3"/>
      <c r="I107" s="3"/>
    </row>
    <row r="108">
      <c r="A108" s="4" t="s">
        <v>73</v>
      </c>
      <c r="B108" s="4" t="s">
        <v>6</v>
      </c>
      <c r="C108" s="5" t="s">
        <v>16</v>
      </c>
      <c r="D108" s="5" t="s">
        <v>8</v>
      </c>
      <c r="E108" s="5" t="s">
        <v>9</v>
      </c>
      <c r="F108" s="3"/>
      <c r="G108" s="3"/>
      <c r="H108" s="3"/>
      <c r="I108" s="3"/>
    </row>
    <row r="109">
      <c r="A109" s="4" t="s">
        <v>73</v>
      </c>
      <c r="B109" s="4" t="s">
        <v>6</v>
      </c>
      <c r="C109" s="5" t="s">
        <v>17</v>
      </c>
      <c r="D109" s="5" t="s">
        <v>74</v>
      </c>
      <c r="E109" s="5" t="s">
        <v>9</v>
      </c>
      <c r="F109" s="3"/>
      <c r="G109" s="3"/>
      <c r="H109" s="3"/>
      <c r="I109" s="3"/>
    </row>
    <row r="110">
      <c r="A110" s="4" t="s">
        <v>75</v>
      </c>
      <c r="B110" s="4" t="s">
        <v>6</v>
      </c>
      <c r="C110" s="5" t="s">
        <v>49</v>
      </c>
      <c r="D110" s="5" t="s">
        <v>8</v>
      </c>
      <c r="E110" s="5" t="s">
        <v>9</v>
      </c>
      <c r="F110" s="3"/>
      <c r="G110" s="3"/>
      <c r="H110" s="3"/>
      <c r="I110" s="3"/>
    </row>
    <row r="111">
      <c r="A111" s="4" t="s">
        <v>75</v>
      </c>
      <c r="B111" s="4" t="s">
        <v>6</v>
      </c>
      <c r="C111" s="5" t="s">
        <v>31</v>
      </c>
      <c r="D111" s="5" t="s">
        <v>8</v>
      </c>
      <c r="E111" s="5" t="s">
        <v>9</v>
      </c>
      <c r="F111" s="3"/>
      <c r="G111" s="3"/>
      <c r="H111" s="3"/>
      <c r="I111" s="3"/>
    </row>
    <row r="112">
      <c r="A112" s="4" t="s">
        <v>75</v>
      </c>
      <c r="B112" s="4" t="s">
        <v>6</v>
      </c>
      <c r="C112" s="5" t="s">
        <v>31</v>
      </c>
      <c r="D112" s="5" t="s">
        <v>8</v>
      </c>
      <c r="E112" s="5" t="s">
        <v>9</v>
      </c>
      <c r="F112" s="3"/>
      <c r="G112" s="3"/>
      <c r="H112" s="3"/>
      <c r="I112" s="3"/>
    </row>
    <row r="113">
      <c r="A113" s="4" t="s">
        <v>76</v>
      </c>
      <c r="B113" s="4" t="s">
        <v>77</v>
      </c>
      <c r="C113" s="5" t="s">
        <v>64</v>
      </c>
      <c r="D113" s="5" t="s">
        <v>8</v>
      </c>
      <c r="E113" s="5" t="s">
        <v>9</v>
      </c>
      <c r="F113" s="3"/>
      <c r="G113" s="3"/>
      <c r="H113" s="3"/>
      <c r="I113" s="3"/>
    </row>
    <row r="114">
      <c r="A114" s="4" t="s">
        <v>78</v>
      </c>
      <c r="B114" s="4" t="s">
        <v>79</v>
      </c>
      <c r="C114" s="5" t="s">
        <v>17</v>
      </c>
      <c r="D114" s="5" t="s">
        <v>80</v>
      </c>
      <c r="E114" s="5" t="s">
        <v>9</v>
      </c>
      <c r="F114" s="3"/>
      <c r="G114" s="3"/>
      <c r="H114" s="3"/>
      <c r="I114" s="3"/>
    </row>
    <row r="115">
      <c r="A115" s="4" t="s">
        <v>81</v>
      </c>
      <c r="B115" s="4" t="s">
        <v>20</v>
      </c>
      <c r="C115" s="5" t="s">
        <v>82</v>
      </c>
      <c r="D115" s="5" t="s">
        <v>8</v>
      </c>
      <c r="E115" s="5" t="s">
        <v>9</v>
      </c>
      <c r="F115" s="3"/>
      <c r="G115" s="3"/>
      <c r="H115" s="3"/>
      <c r="I115" s="3"/>
    </row>
    <row r="116">
      <c r="A116" s="4" t="s">
        <v>83</v>
      </c>
      <c r="B116" s="4" t="s">
        <v>77</v>
      </c>
      <c r="C116" s="5" t="s">
        <v>51</v>
      </c>
      <c r="D116" s="5" t="s">
        <v>84</v>
      </c>
      <c r="E116" s="5" t="s">
        <v>22</v>
      </c>
      <c r="F116" s="3"/>
      <c r="G116" s="3"/>
      <c r="H116" s="3"/>
      <c r="I116" s="3"/>
    </row>
    <row r="117">
      <c r="A117" s="4" t="s">
        <v>83</v>
      </c>
      <c r="B117" s="4" t="s">
        <v>77</v>
      </c>
      <c r="C117" s="5" t="s">
        <v>65</v>
      </c>
      <c r="D117" s="5" t="s">
        <v>8</v>
      </c>
      <c r="E117" s="5" t="s">
        <v>9</v>
      </c>
      <c r="F117" s="3"/>
      <c r="G117" s="3"/>
      <c r="H117" s="3"/>
      <c r="I117" s="3"/>
    </row>
    <row r="118">
      <c r="A118" s="4" t="s">
        <v>85</v>
      </c>
      <c r="B118" s="4" t="s">
        <v>79</v>
      </c>
      <c r="C118" s="5" t="s">
        <v>86</v>
      </c>
      <c r="D118" s="5" t="s">
        <v>8</v>
      </c>
      <c r="E118" s="5" t="s">
        <v>9</v>
      </c>
      <c r="F118" s="3"/>
      <c r="G118" s="3"/>
      <c r="H118" s="3"/>
      <c r="I118" s="3"/>
    </row>
    <row r="119">
      <c r="A119" s="4" t="s">
        <v>85</v>
      </c>
      <c r="B119" s="4" t="s">
        <v>79</v>
      </c>
      <c r="C119" s="5" t="s">
        <v>17</v>
      </c>
      <c r="D119" s="5" t="s">
        <v>8</v>
      </c>
      <c r="E119" s="5" t="s">
        <v>9</v>
      </c>
      <c r="F119" s="3"/>
      <c r="G119" s="3"/>
      <c r="H119" s="3"/>
      <c r="I119" s="3"/>
    </row>
    <row r="120">
      <c r="A120" s="4" t="s">
        <v>85</v>
      </c>
      <c r="B120" s="4" t="s">
        <v>79</v>
      </c>
      <c r="C120" s="5" t="s">
        <v>36</v>
      </c>
      <c r="D120" s="5" t="s">
        <v>87</v>
      </c>
      <c r="E120" s="5" t="s">
        <v>9</v>
      </c>
      <c r="F120" s="3"/>
      <c r="G120" s="3"/>
      <c r="H120" s="3"/>
      <c r="I120" s="3"/>
    </row>
    <row r="121">
      <c r="A121" s="4" t="s">
        <v>85</v>
      </c>
      <c r="B121" s="4" t="s">
        <v>79</v>
      </c>
      <c r="C121" s="5" t="s">
        <v>36</v>
      </c>
      <c r="D121" s="5" t="s">
        <v>8</v>
      </c>
      <c r="E121" s="5" t="s">
        <v>9</v>
      </c>
      <c r="F121" s="3"/>
      <c r="G121" s="3"/>
      <c r="H121" s="3"/>
      <c r="I121" s="3"/>
    </row>
    <row r="122">
      <c r="A122" s="4" t="s">
        <v>85</v>
      </c>
      <c r="B122" s="4" t="s">
        <v>79</v>
      </c>
      <c r="C122" s="5" t="s">
        <v>12</v>
      </c>
      <c r="D122" s="5" t="s">
        <v>8</v>
      </c>
      <c r="E122" s="5" t="s">
        <v>9</v>
      </c>
      <c r="F122" s="3"/>
      <c r="G122" s="3"/>
      <c r="H122" s="3"/>
      <c r="I122" s="3"/>
    </row>
    <row r="123">
      <c r="A123" s="4" t="s">
        <v>85</v>
      </c>
      <c r="B123" s="4" t="s">
        <v>79</v>
      </c>
      <c r="C123" s="5" t="s">
        <v>88</v>
      </c>
      <c r="D123" s="5" t="s">
        <v>8</v>
      </c>
      <c r="E123" s="5" t="s">
        <v>9</v>
      </c>
      <c r="F123" s="3"/>
      <c r="G123" s="3"/>
      <c r="H123" s="3"/>
      <c r="I123" s="3"/>
    </row>
    <row r="124">
      <c r="A124" s="4" t="s">
        <v>85</v>
      </c>
      <c r="B124" s="4" t="s">
        <v>79</v>
      </c>
      <c r="C124" s="5" t="s">
        <v>67</v>
      </c>
      <c r="D124" s="5" t="s">
        <v>8</v>
      </c>
      <c r="E124" s="5" t="s">
        <v>9</v>
      </c>
      <c r="F124" s="3"/>
      <c r="G124" s="3"/>
      <c r="H124" s="3"/>
      <c r="I124" s="3"/>
    </row>
    <row r="125">
      <c r="A125" s="4" t="s">
        <v>85</v>
      </c>
      <c r="B125" s="4" t="s">
        <v>79</v>
      </c>
      <c r="C125" s="5" t="s">
        <v>16</v>
      </c>
      <c r="D125" s="5" t="s">
        <v>8</v>
      </c>
      <c r="E125" s="5" t="s">
        <v>9</v>
      </c>
      <c r="F125" s="3"/>
      <c r="G125" s="3"/>
      <c r="H125" s="3"/>
      <c r="I125" s="3"/>
    </row>
    <row r="126">
      <c r="A126" s="4" t="s">
        <v>85</v>
      </c>
      <c r="B126" s="4" t="s">
        <v>79</v>
      </c>
      <c r="C126" s="5" t="s">
        <v>89</v>
      </c>
      <c r="D126" s="5" t="s">
        <v>8</v>
      </c>
      <c r="E126" s="5" t="s">
        <v>9</v>
      </c>
      <c r="F126" s="3"/>
      <c r="G126" s="3"/>
      <c r="H126" s="3"/>
      <c r="I126" s="3"/>
    </row>
    <row r="127">
      <c r="A127" s="4" t="s">
        <v>85</v>
      </c>
      <c r="B127" s="4" t="s">
        <v>79</v>
      </c>
      <c r="C127" s="5" t="s">
        <v>65</v>
      </c>
      <c r="D127" s="5" t="s">
        <v>8</v>
      </c>
      <c r="E127" s="5" t="s">
        <v>9</v>
      </c>
      <c r="F127" s="3"/>
      <c r="G127" s="3"/>
      <c r="H127" s="3"/>
      <c r="I127" s="3"/>
    </row>
    <row r="128">
      <c r="A128" s="4" t="s">
        <v>85</v>
      </c>
      <c r="B128" s="4" t="s">
        <v>79</v>
      </c>
      <c r="C128" s="5" t="s">
        <v>82</v>
      </c>
      <c r="D128" s="5" t="s">
        <v>90</v>
      </c>
      <c r="E128" s="5" t="s">
        <v>9</v>
      </c>
      <c r="F128" s="3"/>
      <c r="G128" s="3"/>
      <c r="H128" s="3"/>
      <c r="I128" s="3"/>
    </row>
    <row r="129">
      <c r="A129" s="4" t="s">
        <v>85</v>
      </c>
      <c r="B129" s="4" t="s">
        <v>79</v>
      </c>
      <c r="C129" s="5" t="s">
        <v>51</v>
      </c>
      <c r="D129" s="5" t="s">
        <v>8</v>
      </c>
      <c r="E129" s="5" t="s">
        <v>9</v>
      </c>
      <c r="F129" s="3"/>
      <c r="G129" s="3"/>
      <c r="H129" s="3"/>
      <c r="I129" s="3"/>
    </row>
    <row r="130">
      <c r="A130" s="4" t="s">
        <v>85</v>
      </c>
      <c r="B130" s="4" t="s">
        <v>79</v>
      </c>
      <c r="C130" s="5" t="s">
        <v>17</v>
      </c>
      <c r="D130" s="5" t="s">
        <v>91</v>
      </c>
      <c r="E130" s="5" t="s">
        <v>9</v>
      </c>
      <c r="F130" s="3"/>
      <c r="G130" s="3"/>
      <c r="H130" s="3"/>
      <c r="I130" s="3"/>
    </row>
    <row r="131">
      <c r="A131" s="4" t="s">
        <v>85</v>
      </c>
      <c r="B131" s="4" t="s">
        <v>79</v>
      </c>
      <c r="C131" s="5" t="s">
        <v>40</v>
      </c>
      <c r="D131" s="5" t="s">
        <v>8</v>
      </c>
      <c r="E131" s="5" t="s">
        <v>9</v>
      </c>
      <c r="F131" s="3"/>
      <c r="G131" s="3"/>
      <c r="H131" s="3"/>
      <c r="I131" s="3"/>
    </row>
    <row r="132">
      <c r="A132" s="4" t="s">
        <v>85</v>
      </c>
      <c r="B132" s="4" t="s">
        <v>92</v>
      </c>
      <c r="C132" s="5" t="s">
        <v>40</v>
      </c>
      <c r="D132" s="5" t="s">
        <v>8</v>
      </c>
      <c r="E132" s="5" t="s">
        <v>9</v>
      </c>
      <c r="F132" s="3"/>
      <c r="G132" s="3"/>
      <c r="H132" s="3"/>
      <c r="I132" s="3"/>
    </row>
    <row r="133">
      <c r="A133" s="4" t="s">
        <v>93</v>
      </c>
      <c r="B133" s="4" t="s">
        <v>79</v>
      </c>
      <c r="C133" s="5" t="s">
        <v>16</v>
      </c>
      <c r="D133" s="5" t="s">
        <v>8</v>
      </c>
      <c r="E133" s="5" t="s">
        <v>9</v>
      </c>
      <c r="F133" s="3"/>
      <c r="G133" s="3"/>
      <c r="H133" s="3"/>
      <c r="I133" s="3"/>
    </row>
    <row r="134">
      <c r="A134" s="4" t="s">
        <v>94</v>
      </c>
      <c r="B134" s="4" t="s">
        <v>6</v>
      </c>
      <c r="C134" s="5" t="s">
        <v>35</v>
      </c>
      <c r="D134" s="5" t="s">
        <v>8</v>
      </c>
      <c r="E134" s="5" t="s">
        <v>9</v>
      </c>
      <c r="F134" s="3"/>
      <c r="G134" s="3"/>
      <c r="H134" s="3"/>
      <c r="I134" s="3"/>
    </row>
    <row r="135">
      <c r="A135" s="4" t="s">
        <v>94</v>
      </c>
      <c r="B135" s="4" t="s">
        <v>6</v>
      </c>
      <c r="C135" s="5" t="s">
        <v>10</v>
      </c>
      <c r="D135" s="5" t="s">
        <v>8</v>
      </c>
      <c r="E135" s="5" t="s">
        <v>9</v>
      </c>
      <c r="F135" s="3"/>
      <c r="G135" s="3"/>
      <c r="H135" s="3"/>
      <c r="I135" s="3"/>
    </row>
    <row r="136">
      <c r="A136" s="4" t="s">
        <v>94</v>
      </c>
      <c r="B136" s="4" t="s">
        <v>6</v>
      </c>
      <c r="C136" s="5" t="s">
        <v>31</v>
      </c>
      <c r="D136" s="5" t="s">
        <v>8</v>
      </c>
      <c r="E136" s="5" t="s">
        <v>9</v>
      </c>
      <c r="F136" s="3"/>
      <c r="G136" s="3"/>
      <c r="H136" s="3"/>
      <c r="I136" s="3"/>
    </row>
    <row r="137">
      <c r="A137" s="4" t="s">
        <v>94</v>
      </c>
      <c r="B137" s="4" t="s">
        <v>6</v>
      </c>
      <c r="C137" s="5" t="s">
        <v>65</v>
      </c>
      <c r="D137" s="5" t="s">
        <v>95</v>
      </c>
      <c r="E137" s="5" t="s">
        <v>9</v>
      </c>
      <c r="F137" s="3"/>
      <c r="G137" s="3"/>
      <c r="H137" s="3"/>
      <c r="I137" s="3"/>
    </row>
    <row r="138">
      <c r="A138" s="4" t="s">
        <v>94</v>
      </c>
      <c r="B138" s="4" t="s">
        <v>6</v>
      </c>
      <c r="C138" s="5" t="s">
        <v>40</v>
      </c>
      <c r="D138" s="5" t="s">
        <v>8</v>
      </c>
      <c r="E138" s="5" t="s">
        <v>9</v>
      </c>
      <c r="F138" s="3"/>
      <c r="G138" s="3"/>
      <c r="H138" s="3"/>
      <c r="I138" s="3"/>
    </row>
    <row r="139">
      <c r="A139" s="4" t="s">
        <v>94</v>
      </c>
      <c r="B139" s="4" t="s">
        <v>6</v>
      </c>
      <c r="C139" s="5" t="s">
        <v>36</v>
      </c>
      <c r="D139" s="5" t="s">
        <v>8</v>
      </c>
      <c r="E139" s="5" t="s">
        <v>9</v>
      </c>
      <c r="F139" s="3"/>
      <c r="G139" s="3"/>
      <c r="H139" s="3"/>
      <c r="I139" s="3"/>
    </row>
    <row r="140">
      <c r="A140" s="4" t="s">
        <v>94</v>
      </c>
      <c r="B140" s="4" t="s">
        <v>6</v>
      </c>
      <c r="C140" s="5" t="s">
        <v>46</v>
      </c>
      <c r="D140" s="5" t="s">
        <v>8</v>
      </c>
      <c r="E140" s="5" t="s">
        <v>9</v>
      </c>
      <c r="F140" s="3"/>
      <c r="G140" s="3"/>
      <c r="H140" s="3"/>
      <c r="I140" s="3"/>
    </row>
    <row r="141">
      <c r="A141" s="4" t="s">
        <v>94</v>
      </c>
      <c r="B141" s="4" t="s">
        <v>6</v>
      </c>
      <c r="C141" s="5" t="s">
        <v>29</v>
      </c>
      <c r="D141" s="5" t="s">
        <v>8</v>
      </c>
      <c r="E141" s="5" t="s">
        <v>9</v>
      </c>
      <c r="F141" s="3"/>
      <c r="G141" s="3"/>
      <c r="H141" s="3"/>
      <c r="I141" s="3"/>
    </row>
    <row r="142">
      <c r="A142" s="4" t="s">
        <v>94</v>
      </c>
      <c r="B142" s="4" t="s">
        <v>6</v>
      </c>
      <c r="C142" s="5" t="s">
        <v>31</v>
      </c>
      <c r="D142" s="5" t="s">
        <v>8</v>
      </c>
      <c r="E142" s="5" t="s">
        <v>9</v>
      </c>
      <c r="F142" s="3"/>
      <c r="G142" s="3"/>
      <c r="H142" s="3"/>
      <c r="I142" s="3"/>
    </row>
    <row r="143">
      <c r="A143" s="4" t="s">
        <v>94</v>
      </c>
      <c r="B143" s="4" t="s">
        <v>6</v>
      </c>
      <c r="C143" s="5" t="s">
        <v>44</v>
      </c>
      <c r="D143" s="5" t="s">
        <v>8</v>
      </c>
      <c r="E143" s="5" t="s">
        <v>9</v>
      </c>
      <c r="F143" s="3"/>
      <c r="G143" s="3"/>
      <c r="H143" s="3"/>
      <c r="I143" s="3"/>
    </row>
    <row r="144">
      <c r="A144" s="4" t="s">
        <v>94</v>
      </c>
      <c r="B144" s="4" t="s">
        <v>6</v>
      </c>
      <c r="C144" s="5" t="s">
        <v>32</v>
      </c>
      <c r="D144" s="5" t="s">
        <v>8</v>
      </c>
      <c r="E144" s="5" t="s">
        <v>9</v>
      </c>
      <c r="F144" s="3"/>
      <c r="G144" s="3"/>
      <c r="H144" s="3"/>
      <c r="I144" s="3"/>
    </row>
    <row r="145">
      <c r="A145" s="4" t="s">
        <v>94</v>
      </c>
      <c r="B145" s="4" t="s">
        <v>6</v>
      </c>
      <c r="C145" s="5" t="s">
        <v>48</v>
      </c>
      <c r="D145" s="5" t="s">
        <v>8</v>
      </c>
      <c r="E145" s="5" t="s">
        <v>9</v>
      </c>
      <c r="F145" s="3"/>
      <c r="G145" s="3"/>
      <c r="H145" s="3"/>
      <c r="I145" s="3"/>
    </row>
    <row r="146">
      <c r="A146" s="4" t="s">
        <v>94</v>
      </c>
      <c r="B146" s="4" t="s">
        <v>6</v>
      </c>
      <c r="C146" s="5" t="s">
        <v>89</v>
      </c>
      <c r="D146" s="5" t="s">
        <v>8</v>
      </c>
      <c r="E146" s="5" t="s">
        <v>9</v>
      </c>
      <c r="F146" s="3"/>
      <c r="G146" s="3"/>
      <c r="H146" s="3"/>
      <c r="I146" s="3"/>
    </row>
    <row r="147">
      <c r="A147" s="4" t="s">
        <v>94</v>
      </c>
      <c r="B147" s="4" t="s">
        <v>6</v>
      </c>
      <c r="C147" s="5" t="s">
        <v>16</v>
      </c>
      <c r="D147" s="5" t="s">
        <v>96</v>
      </c>
      <c r="E147" s="5" t="s">
        <v>9</v>
      </c>
      <c r="F147" s="3"/>
      <c r="G147" s="3"/>
      <c r="H147" s="3"/>
      <c r="I147" s="3"/>
    </row>
    <row r="148">
      <c r="A148" s="4" t="s">
        <v>94</v>
      </c>
      <c r="B148" s="4" t="s">
        <v>6</v>
      </c>
      <c r="C148" s="5" t="s">
        <v>48</v>
      </c>
      <c r="D148" s="5" t="s">
        <v>97</v>
      </c>
      <c r="E148" s="5" t="s">
        <v>9</v>
      </c>
      <c r="F148" s="3"/>
      <c r="G148" s="3"/>
      <c r="H148" s="3"/>
      <c r="I148" s="3"/>
    </row>
    <row r="149">
      <c r="A149" s="4" t="s">
        <v>94</v>
      </c>
      <c r="B149" s="4" t="s">
        <v>6</v>
      </c>
      <c r="C149" s="5" t="s">
        <v>17</v>
      </c>
      <c r="D149" s="5" t="s">
        <v>98</v>
      </c>
      <c r="E149" s="5" t="s">
        <v>9</v>
      </c>
      <c r="F149" s="3"/>
      <c r="G149" s="3"/>
      <c r="H149" s="3"/>
      <c r="I149" s="3"/>
    </row>
    <row r="150">
      <c r="A150" s="4" t="s">
        <v>94</v>
      </c>
      <c r="B150" s="4" t="s">
        <v>6</v>
      </c>
      <c r="C150" s="5" t="s">
        <v>10</v>
      </c>
      <c r="D150" s="5" t="s">
        <v>8</v>
      </c>
      <c r="E150" s="5" t="s">
        <v>9</v>
      </c>
      <c r="F150" s="3"/>
      <c r="G150" s="3"/>
      <c r="H150" s="3"/>
      <c r="I150" s="3"/>
    </row>
    <row r="151">
      <c r="A151" s="4" t="s">
        <v>94</v>
      </c>
      <c r="B151" s="4" t="s">
        <v>6</v>
      </c>
      <c r="C151" s="5" t="s">
        <v>31</v>
      </c>
      <c r="D151" s="5" t="s">
        <v>99</v>
      </c>
      <c r="E151" s="5" t="s">
        <v>9</v>
      </c>
      <c r="F151" s="3"/>
      <c r="G151" s="3"/>
      <c r="H151" s="3"/>
      <c r="I151" s="3"/>
    </row>
    <row r="152">
      <c r="A152" s="4" t="s">
        <v>94</v>
      </c>
      <c r="B152" s="4" t="s">
        <v>6</v>
      </c>
      <c r="C152" s="5" t="s">
        <v>29</v>
      </c>
      <c r="D152" s="5" t="s">
        <v>8</v>
      </c>
      <c r="E152" s="5" t="s">
        <v>9</v>
      </c>
      <c r="F152" s="3"/>
      <c r="G152" s="3"/>
      <c r="H152" s="3"/>
      <c r="I152" s="3"/>
    </row>
    <row r="153">
      <c r="A153" s="4" t="s">
        <v>94</v>
      </c>
      <c r="B153" s="4" t="s">
        <v>6</v>
      </c>
      <c r="C153" s="5" t="s">
        <v>32</v>
      </c>
      <c r="D153" s="5" t="s">
        <v>8</v>
      </c>
      <c r="E153" s="5" t="s">
        <v>9</v>
      </c>
      <c r="F153" s="3"/>
      <c r="G153" s="3"/>
      <c r="H153" s="3"/>
      <c r="I153" s="3"/>
    </row>
    <row r="154">
      <c r="A154" s="4" t="s">
        <v>94</v>
      </c>
      <c r="B154" s="4" t="s">
        <v>6</v>
      </c>
      <c r="C154" s="5" t="s">
        <v>29</v>
      </c>
      <c r="D154" s="5" t="s">
        <v>8</v>
      </c>
      <c r="E154" s="5" t="s">
        <v>9</v>
      </c>
      <c r="F154" s="3"/>
      <c r="G154" s="3"/>
      <c r="H154" s="3"/>
      <c r="I154" s="3"/>
    </row>
    <row r="155">
      <c r="A155" s="4" t="s">
        <v>94</v>
      </c>
      <c r="B155" s="4" t="s">
        <v>6</v>
      </c>
      <c r="C155" s="5" t="s">
        <v>39</v>
      </c>
      <c r="D155" s="5" t="s">
        <v>8</v>
      </c>
      <c r="E155" s="5" t="s">
        <v>9</v>
      </c>
      <c r="F155" s="3"/>
      <c r="G155" s="3"/>
      <c r="H155" s="3"/>
      <c r="I155" s="3"/>
    </row>
    <row r="156">
      <c r="A156" s="4" t="s">
        <v>94</v>
      </c>
      <c r="B156" s="4" t="s">
        <v>6</v>
      </c>
      <c r="C156" s="5" t="s">
        <v>65</v>
      </c>
      <c r="D156" s="5" t="s">
        <v>8</v>
      </c>
      <c r="E156" s="5" t="s">
        <v>9</v>
      </c>
      <c r="F156" s="3"/>
      <c r="G156" s="3"/>
      <c r="H156" s="3"/>
      <c r="I156" s="3"/>
    </row>
    <row r="157">
      <c r="A157" s="4" t="s">
        <v>94</v>
      </c>
      <c r="B157" s="4" t="s">
        <v>6</v>
      </c>
      <c r="C157" s="5" t="s">
        <v>89</v>
      </c>
      <c r="D157" s="5" t="s">
        <v>8</v>
      </c>
      <c r="E157" s="5" t="s">
        <v>9</v>
      </c>
      <c r="F157" s="3"/>
      <c r="G157" s="3"/>
      <c r="H157" s="3"/>
      <c r="I157" s="3"/>
    </row>
    <row r="158">
      <c r="A158" s="4" t="s">
        <v>94</v>
      </c>
      <c r="B158" s="4" t="s">
        <v>6</v>
      </c>
      <c r="C158" s="5" t="s">
        <v>31</v>
      </c>
      <c r="D158" s="5" t="s">
        <v>8</v>
      </c>
      <c r="E158" s="5" t="s">
        <v>9</v>
      </c>
      <c r="F158" s="3"/>
      <c r="G158" s="3"/>
      <c r="H158" s="3"/>
      <c r="I158" s="3"/>
    </row>
    <row r="159">
      <c r="A159" s="4" t="s">
        <v>94</v>
      </c>
      <c r="B159" s="4" t="s">
        <v>6</v>
      </c>
      <c r="C159" s="5" t="s">
        <v>16</v>
      </c>
      <c r="D159" s="5" t="s">
        <v>100</v>
      </c>
      <c r="E159" s="5" t="s">
        <v>9</v>
      </c>
      <c r="F159" s="3"/>
      <c r="G159" s="3"/>
      <c r="H159" s="3"/>
      <c r="I159" s="3"/>
    </row>
    <row r="160">
      <c r="A160" s="4" t="s">
        <v>94</v>
      </c>
      <c r="B160" s="4" t="s">
        <v>6</v>
      </c>
      <c r="C160" s="5" t="s">
        <v>42</v>
      </c>
      <c r="D160" s="5" t="s">
        <v>8</v>
      </c>
      <c r="E160" s="5" t="s">
        <v>9</v>
      </c>
      <c r="F160" s="3"/>
      <c r="G160" s="3"/>
      <c r="H160" s="3"/>
      <c r="I160" s="3"/>
    </row>
    <row r="161">
      <c r="A161" s="4" t="s">
        <v>94</v>
      </c>
      <c r="B161" s="4" t="s">
        <v>6</v>
      </c>
      <c r="C161" s="5" t="s">
        <v>7</v>
      </c>
      <c r="D161" s="5" t="s">
        <v>8</v>
      </c>
      <c r="E161" s="5" t="s">
        <v>9</v>
      </c>
      <c r="F161" s="3"/>
      <c r="G161" s="3"/>
      <c r="H161" s="3"/>
      <c r="I161" s="3"/>
    </row>
    <row r="162">
      <c r="A162" s="4" t="s">
        <v>94</v>
      </c>
      <c r="B162" s="4" t="s">
        <v>6</v>
      </c>
      <c r="C162" s="5" t="s">
        <v>35</v>
      </c>
      <c r="D162" s="5" t="s">
        <v>8</v>
      </c>
      <c r="E162" s="5" t="s">
        <v>9</v>
      </c>
      <c r="F162" s="3"/>
      <c r="G162" s="3"/>
      <c r="H162" s="3"/>
      <c r="I162" s="3"/>
    </row>
    <row r="163">
      <c r="A163" s="4" t="s">
        <v>94</v>
      </c>
      <c r="B163" s="4" t="s">
        <v>6</v>
      </c>
      <c r="C163" s="5" t="s">
        <v>66</v>
      </c>
      <c r="D163" s="5" t="s">
        <v>8</v>
      </c>
      <c r="E163" s="5" t="s">
        <v>9</v>
      </c>
      <c r="F163" s="3"/>
      <c r="G163" s="3"/>
      <c r="H163" s="3"/>
      <c r="I163" s="3"/>
    </row>
    <row r="164">
      <c r="A164" s="4" t="s">
        <v>94</v>
      </c>
      <c r="B164" s="4" t="s">
        <v>6</v>
      </c>
      <c r="C164" s="5" t="s">
        <v>17</v>
      </c>
      <c r="D164" s="5" t="s">
        <v>101</v>
      </c>
      <c r="E164" s="5" t="s">
        <v>9</v>
      </c>
      <c r="F164" s="3"/>
      <c r="G164" s="3"/>
      <c r="H164" s="3"/>
      <c r="I164" s="3"/>
    </row>
    <row r="165">
      <c r="A165" s="4" t="s">
        <v>94</v>
      </c>
      <c r="B165" s="4" t="s">
        <v>6</v>
      </c>
      <c r="C165" s="5" t="s">
        <v>17</v>
      </c>
      <c r="D165" s="5" t="s">
        <v>102</v>
      </c>
      <c r="E165" s="5" t="s">
        <v>9</v>
      </c>
      <c r="F165" s="3"/>
      <c r="G165" s="3"/>
      <c r="H165" s="3"/>
      <c r="I165" s="3"/>
    </row>
    <row r="166">
      <c r="A166" s="4" t="s">
        <v>94</v>
      </c>
      <c r="B166" s="4" t="s">
        <v>6</v>
      </c>
      <c r="C166" s="5" t="s">
        <v>48</v>
      </c>
      <c r="D166" s="5" t="s">
        <v>103</v>
      </c>
      <c r="E166" s="5" t="s">
        <v>9</v>
      </c>
      <c r="F166" s="3"/>
      <c r="G166" s="3"/>
      <c r="H166" s="3"/>
      <c r="I166" s="3"/>
    </row>
    <row r="167">
      <c r="A167" s="4" t="s">
        <v>94</v>
      </c>
      <c r="B167" s="4" t="s">
        <v>6</v>
      </c>
      <c r="C167" s="5" t="s">
        <v>40</v>
      </c>
      <c r="D167" s="5" t="s">
        <v>8</v>
      </c>
      <c r="E167" s="5" t="s">
        <v>9</v>
      </c>
      <c r="F167" s="3"/>
      <c r="G167" s="3"/>
      <c r="H167" s="3"/>
      <c r="I167" s="3"/>
    </row>
    <row r="168">
      <c r="A168" s="4" t="s">
        <v>94</v>
      </c>
      <c r="B168" s="4" t="s">
        <v>6</v>
      </c>
      <c r="C168" s="5" t="s">
        <v>67</v>
      </c>
      <c r="D168" s="5" t="s">
        <v>8</v>
      </c>
      <c r="E168" s="5" t="s">
        <v>9</v>
      </c>
      <c r="F168" s="3"/>
      <c r="G168" s="3"/>
      <c r="H168" s="3"/>
      <c r="I168" s="3"/>
    </row>
    <row r="169">
      <c r="A169" s="4" t="s">
        <v>94</v>
      </c>
      <c r="B169" s="4" t="s">
        <v>20</v>
      </c>
      <c r="C169" s="5" t="s">
        <v>10</v>
      </c>
      <c r="D169" s="5" t="s">
        <v>8</v>
      </c>
      <c r="E169" s="5" t="s">
        <v>22</v>
      </c>
      <c r="F169" s="3"/>
      <c r="G169" s="3"/>
      <c r="H169" s="3"/>
      <c r="I169" s="3"/>
    </row>
    <row r="170">
      <c r="A170" s="4" t="s">
        <v>94</v>
      </c>
      <c r="B170" s="4" t="s">
        <v>20</v>
      </c>
      <c r="C170" s="5" t="s">
        <v>17</v>
      </c>
      <c r="D170" s="5" t="s">
        <v>104</v>
      </c>
      <c r="E170" s="5" t="s">
        <v>9</v>
      </c>
      <c r="F170" s="3"/>
      <c r="G170" s="3"/>
      <c r="H170" s="3"/>
      <c r="I170" s="3"/>
    </row>
    <row r="171">
      <c r="A171" s="4" t="s">
        <v>105</v>
      </c>
      <c r="B171" s="4" t="s">
        <v>6</v>
      </c>
      <c r="C171" s="5" t="s">
        <v>47</v>
      </c>
      <c r="D171" s="5" t="s">
        <v>8</v>
      </c>
      <c r="E171" s="5" t="s">
        <v>9</v>
      </c>
      <c r="F171" s="3"/>
      <c r="G171" s="3"/>
      <c r="H171" s="3"/>
      <c r="I171" s="3"/>
    </row>
    <row r="172">
      <c r="A172" s="4" t="s">
        <v>105</v>
      </c>
      <c r="B172" s="4" t="s">
        <v>6</v>
      </c>
      <c r="C172" s="5" t="s">
        <v>16</v>
      </c>
      <c r="D172" s="5" t="s">
        <v>8</v>
      </c>
      <c r="E172" s="5" t="s">
        <v>22</v>
      </c>
      <c r="F172" s="3"/>
      <c r="G172" s="3"/>
      <c r="H172" s="3"/>
      <c r="I172" s="3"/>
    </row>
    <row r="173">
      <c r="A173" s="4" t="s">
        <v>105</v>
      </c>
      <c r="B173" s="4" t="s">
        <v>6</v>
      </c>
      <c r="C173" s="5" t="s">
        <v>65</v>
      </c>
      <c r="D173" s="5" t="s">
        <v>8</v>
      </c>
      <c r="E173" s="5" t="s">
        <v>9</v>
      </c>
      <c r="F173" s="3"/>
      <c r="G173" s="3"/>
      <c r="H173" s="3"/>
      <c r="I173" s="3"/>
    </row>
    <row r="174">
      <c r="A174" s="4" t="s">
        <v>105</v>
      </c>
      <c r="B174" s="4" t="s">
        <v>6</v>
      </c>
      <c r="C174" s="5" t="s">
        <v>10</v>
      </c>
      <c r="D174" s="5" t="s">
        <v>8</v>
      </c>
      <c r="E174" s="5" t="s">
        <v>9</v>
      </c>
      <c r="F174" s="3"/>
      <c r="G174" s="3"/>
      <c r="H174" s="3"/>
      <c r="I174" s="3"/>
    </row>
    <row r="175">
      <c r="A175" s="4" t="s">
        <v>105</v>
      </c>
      <c r="B175" s="4" t="s">
        <v>6</v>
      </c>
      <c r="C175" s="5" t="s">
        <v>40</v>
      </c>
      <c r="D175" s="5" t="s">
        <v>106</v>
      </c>
      <c r="E175" s="5" t="s">
        <v>9</v>
      </c>
      <c r="F175" s="3"/>
      <c r="G175" s="3"/>
      <c r="H175" s="3"/>
      <c r="I175" s="3"/>
    </row>
    <row r="176">
      <c r="A176" s="4" t="s">
        <v>105</v>
      </c>
      <c r="B176" s="4" t="s">
        <v>6</v>
      </c>
      <c r="C176" s="5" t="s">
        <v>82</v>
      </c>
      <c r="D176" s="5" t="s">
        <v>8</v>
      </c>
      <c r="E176" s="5" t="s">
        <v>9</v>
      </c>
      <c r="F176" s="3"/>
      <c r="G176" s="3"/>
      <c r="H176" s="3"/>
      <c r="I176" s="3"/>
    </row>
    <row r="177">
      <c r="A177" s="4" t="s">
        <v>105</v>
      </c>
      <c r="B177" s="4" t="s">
        <v>6</v>
      </c>
      <c r="C177" s="5" t="s">
        <v>31</v>
      </c>
      <c r="D177" s="5" t="s">
        <v>8</v>
      </c>
      <c r="E177" s="5" t="s">
        <v>22</v>
      </c>
      <c r="F177" s="3"/>
      <c r="G177" s="3"/>
      <c r="H177" s="3"/>
      <c r="I177" s="3"/>
    </row>
    <row r="178">
      <c r="A178" s="4" t="s">
        <v>105</v>
      </c>
      <c r="B178" s="4" t="s">
        <v>6</v>
      </c>
      <c r="C178" s="5" t="s">
        <v>16</v>
      </c>
      <c r="D178" s="5" t="s">
        <v>107</v>
      </c>
      <c r="E178" s="5" t="s">
        <v>9</v>
      </c>
      <c r="F178" s="3"/>
      <c r="G178" s="3"/>
      <c r="H178" s="3"/>
      <c r="I178" s="3"/>
    </row>
    <row r="179">
      <c r="A179" s="4" t="s">
        <v>105</v>
      </c>
      <c r="B179" s="4" t="s">
        <v>6</v>
      </c>
      <c r="C179" s="5" t="s">
        <v>31</v>
      </c>
      <c r="D179" s="5" t="s">
        <v>8</v>
      </c>
      <c r="E179" s="5" t="s">
        <v>9</v>
      </c>
      <c r="F179" s="3"/>
      <c r="G179" s="3"/>
      <c r="H179" s="3"/>
      <c r="I179" s="3"/>
    </row>
    <row r="180">
      <c r="A180" s="4" t="s">
        <v>105</v>
      </c>
      <c r="B180" s="4" t="s">
        <v>6</v>
      </c>
      <c r="C180" s="5" t="s">
        <v>108</v>
      </c>
      <c r="D180" s="5" t="s">
        <v>8</v>
      </c>
      <c r="E180" s="5" t="s">
        <v>9</v>
      </c>
      <c r="F180" s="3"/>
      <c r="G180" s="3"/>
      <c r="H180" s="3"/>
      <c r="I180" s="3"/>
    </row>
    <row r="181">
      <c r="A181" s="4" t="s">
        <v>105</v>
      </c>
      <c r="B181" s="4" t="s">
        <v>6</v>
      </c>
      <c r="C181" s="5" t="s">
        <v>12</v>
      </c>
      <c r="D181" s="5" t="s">
        <v>8</v>
      </c>
      <c r="E181" s="5" t="s">
        <v>9</v>
      </c>
      <c r="F181" s="3"/>
      <c r="G181" s="3"/>
      <c r="H181" s="3"/>
      <c r="I181" s="3"/>
    </row>
    <row r="182">
      <c r="A182" s="4" t="s">
        <v>105</v>
      </c>
      <c r="B182" s="4" t="s">
        <v>6</v>
      </c>
      <c r="C182" s="5" t="s">
        <v>31</v>
      </c>
      <c r="D182" s="5" t="s">
        <v>8</v>
      </c>
      <c r="E182" s="5" t="s">
        <v>9</v>
      </c>
      <c r="F182" s="3"/>
      <c r="G182" s="3"/>
      <c r="H182" s="3"/>
      <c r="I182" s="3"/>
    </row>
    <row r="183">
      <c r="A183" s="4" t="s">
        <v>105</v>
      </c>
      <c r="B183" s="4" t="s">
        <v>6</v>
      </c>
      <c r="C183" s="5" t="s">
        <v>86</v>
      </c>
      <c r="D183" s="5" t="s">
        <v>109</v>
      </c>
      <c r="E183" s="5" t="s">
        <v>9</v>
      </c>
      <c r="F183" s="3"/>
      <c r="G183" s="3"/>
      <c r="H183" s="3"/>
      <c r="I183" s="3"/>
    </row>
    <row r="184">
      <c r="A184" s="4" t="s">
        <v>105</v>
      </c>
      <c r="B184" s="4" t="s">
        <v>6</v>
      </c>
      <c r="C184" s="5" t="s">
        <v>12</v>
      </c>
      <c r="D184" s="5" t="s">
        <v>8</v>
      </c>
      <c r="E184" s="5" t="s">
        <v>9</v>
      </c>
      <c r="F184" s="3"/>
      <c r="G184" s="3"/>
      <c r="H184" s="3"/>
      <c r="I184" s="3"/>
    </row>
    <row r="185">
      <c r="A185" s="4" t="s">
        <v>105</v>
      </c>
      <c r="B185" s="4" t="s">
        <v>6</v>
      </c>
      <c r="C185" s="5" t="s">
        <v>36</v>
      </c>
      <c r="D185" s="5" t="s">
        <v>8</v>
      </c>
      <c r="E185" s="5" t="s">
        <v>9</v>
      </c>
      <c r="F185" s="3"/>
      <c r="G185" s="3"/>
      <c r="H185" s="3"/>
      <c r="I185" s="3"/>
    </row>
    <row r="186">
      <c r="A186" s="4" t="s">
        <v>105</v>
      </c>
      <c r="B186" s="4" t="s">
        <v>20</v>
      </c>
      <c r="C186" s="5" t="s">
        <v>44</v>
      </c>
      <c r="D186" s="5" t="s">
        <v>8</v>
      </c>
      <c r="E186" s="5" t="s">
        <v>9</v>
      </c>
      <c r="F186" s="3"/>
      <c r="G186" s="3"/>
      <c r="H186" s="3"/>
      <c r="I186" s="3"/>
    </row>
    <row r="187">
      <c r="A187" s="4" t="s">
        <v>105</v>
      </c>
      <c r="B187" s="4" t="s">
        <v>20</v>
      </c>
      <c r="C187" s="5" t="s">
        <v>31</v>
      </c>
      <c r="D187" s="5" t="s">
        <v>8</v>
      </c>
      <c r="E187" s="5" t="s">
        <v>9</v>
      </c>
      <c r="F187" s="3"/>
      <c r="G187" s="3"/>
      <c r="H187" s="3"/>
      <c r="I187" s="3"/>
    </row>
    <row r="188">
      <c r="A188" s="4" t="s">
        <v>105</v>
      </c>
      <c r="B188" s="4" t="s">
        <v>20</v>
      </c>
      <c r="C188" s="5" t="s">
        <v>16</v>
      </c>
      <c r="D188" s="5" t="s">
        <v>8</v>
      </c>
      <c r="E188" s="5" t="s">
        <v>9</v>
      </c>
      <c r="F188" s="3"/>
      <c r="G188" s="3"/>
      <c r="H188" s="3"/>
      <c r="I188" s="3"/>
    </row>
    <row r="189">
      <c r="A189" s="4" t="s">
        <v>105</v>
      </c>
      <c r="B189" s="4" t="s">
        <v>20</v>
      </c>
      <c r="C189" s="5" t="s">
        <v>65</v>
      </c>
      <c r="D189" s="5" t="s">
        <v>110</v>
      </c>
      <c r="E189" s="5" t="s">
        <v>9</v>
      </c>
      <c r="F189" s="3"/>
      <c r="G189" s="3"/>
      <c r="H189" s="3"/>
      <c r="I189" s="3"/>
    </row>
    <row r="190">
      <c r="A190" s="4" t="s">
        <v>111</v>
      </c>
      <c r="B190" s="4" t="s">
        <v>6</v>
      </c>
      <c r="C190" s="5" t="s">
        <v>28</v>
      </c>
      <c r="D190" s="5" t="s">
        <v>8</v>
      </c>
      <c r="E190" s="5" t="s">
        <v>9</v>
      </c>
      <c r="F190" s="3"/>
      <c r="G190" s="3"/>
      <c r="H190" s="3"/>
      <c r="I190" s="3"/>
    </row>
    <row r="191">
      <c r="A191" s="4" t="s">
        <v>111</v>
      </c>
      <c r="B191" s="4" t="s">
        <v>6</v>
      </c>
      <c r="C191" s="5" t="s">
        <v>31</v>
      </c>
      <c r="D191" s="5" t="s">
        <v>8</v>
      </c>
      <c r="E191" s="5" t="s">
        <v>9</v>
      </c>
      <c r="F191" s="3"/>
      <c r="G191" s="3"/>
      <c r="H191" s="3"/>
      <c r="I191" s="3"/>
    </row>
    <row r="192">
      <c r="A192" s="4" t="s">
        <v>111</v>
      </c>
      <c r="B192" s="4" t="s">
        <v>6</v>
      </c>
      <c r="C192" s="5" t="s">
        <v>16</v>
      </c>
      <c r="D192" s="5" t="s">
        <v>8</v>
      </c>
      <c r="E192" s="5" t="s">
        <v>9</v>
      </c>
      <c r="F192" s="3"/>
      <c r="G192" s="3"/>
      <c r="H192" s="3"/>
      <c r="I192" s="3"/>
    </row>
    <row r="193">
      <c r="A193" s="4" t="s">
        <v>111</v>
      </c>
      <c r="B193" s="4" t="s">
        <v>6</v>
      </c>
      <c r="C193" s="5" t="s">
        <v>112</v>
      </c>
      <c r="D193" s="5" t="s">
        <v>113</v>
      </c>
      <c r="E193" s="5" t="s">
        <v>9</v>
      </c>
      <c r="F193" s="3"/>
      <c r="G193" s="3"/>
      <c r="H193" s="3"/>
      <c r="I193" s="3"/>
    </row>
    <row r="194">
      <c r="A194" s="4" t="s">
        <v>111</v>
      </c>
      <c r="B194" s="4" t="s">
        <v>6</v>
      </c>
      <c r="C194" s="5" t="s">
        <v>41</v>
      </c>
      <c r="D194" s="5" t="s">
        <v>8</v>
      </c>
      <c r="E194" s="5" t="s">
        <v>9</v>
      </c>
      <c r="F194" s="3"/>
      <c r="G194" s="3"/>
      <c r="H194" s="3"/>
      <c r="I194" s="3"/>
    </row>
    <row r="195">
      <c r="A195" s="4" t="s">
        <v>111</v>
      </c>
      <c r="B195" s="4" t="s">
        <v>6</v>
      </c>
      <c r="C195" s="5" t="s">
        <v>7</v>
      </c>
      <c r="D195" s="5" t="s">
        <v>8</v>
      </c>
      <c r="E195" s="5" t="s">
        <v>9</v>
      </c>
      <c r="F195" s="3"/>
      <c r="G195" s="3"/>
      <c r="H195" s="3"/>
      <c r="I195" s="3"/>
    </row>
    <row r="196">
      <c r="A196" s="4" t="s">
        <v>111</v>
      </c>
      <c r="B196" s="4" t="s">
        <v>6</v>
      </c>
      <c r="C196" s="5" t="s">
        <v>54</v>
      </c>
      <c r="D196" s="5" t="s">
        <v>8</v>
      </c>
      <c r="E196" s="5" t="s">
        <v>9</v>
      </c>
      <c r="F196" s="3"/>
      <c r="G196" s="3"/>
      <c r="H196" s="3"/>
      <c r="I196" s="3"/>
    </row>
    <row r="197">
      <c r="A197" s="4" t="s">
        <v>111</v>
      </c>
      <c r="B197" s="4" t="s">
        <v>6</v>
      </c>
      <c r="C197" s="5" t="s">
        <v>17</v>
      </c>
      <c r="D197" s="5" t="s">
        <v>114</v>
      </c>
      <c r="E197" s="5" t="s">
        <v>9</v>
      </c>
      <c r="F197" s="3"/>
      <c r="G197" s="3"/>
      <c r="H197" s="3"/>
      <c r="I197" s="3"/>
    </row>
    <row r="198">
      <c r="A198" s="4" t="s">
        <v>111</v>
      </c>
      <c r="B198" s="4" t="s">
        <v>6</v>
      </c>
      <c r="C198" s="5" t="s">
        <v>12</v>
      </c>
      <c r="D198" s="5" t="s">
        <v>8</v>
      </c>
      <c r="E198" s="5" t="s">
        <v>9</v>
      </c>
      <c r="F198" s="3"/>
      <c r="G198" s="3"/>
      <c r="H198" s="3"/>
      <c r="I198" s="3"/>
    </row>
    <row r="199">
      <c r="A199" s="4" t="s">
        <v>111</v>
      </c>
      <c r="B199" s="4" t="s">
        <v>6</v>
      </c>
      <c r="C199" s="5" t="s">
        <v>65</v>
      </c>
      <c r="D199" s="5" t="s">
        <v>8</v>
      </c>
      <c r="E199" s="5" t="s">
        <v>9</v>
      </c>
      <c r="F199" s="3"/>
      <c r="G199" s="3"/>
      <c r="H199" s="3"/>
      <c r="I199" s="3"/>
    </row>
    <row r="200">
      <c r="A200" s="4" t="s">
        <v>111</v>
      </c>
      <c r="B200" s="4" t="s">
        <v>6</v>
      </c>
      <c r="C200" s="5" t="s">
        <v>28</v>
      </c>
      <c r="D200" s="5" t="s">
        <v>8</v>
      </c>
      <c r="E200" s="5" t="s">
        <v>9</v>
      </c>
      <c r="F200" s="3"/>
      <c r="G200" s="3"/>
      <c r="H200" s="3"/>
      <c r="I200" s="3"/>
    </row>
    <row r="201">
      <c r="A201" s="4" t="s">
        <v>111</v>
      </c>
      <c r="B201" s="4" t="s">
        <v>6</v>
      </c>
      <c r="C201" s="5" t="s">
        <v>31</v>
      </c>
      <c r="D201" s="5" t="s">
        <v>8</v>
      </c>
      <c r="E201" s="5" t="s">
        <v>9</v>
      </c>
      <c r="F201" s="3"/>
      <c r="G201" s="3"/>
      <c r="H201" s="3"/>
      <c r="I201" s="3"/>
    </row>
    <row r="202">
      <c r="A202" s="4" t="s">
        <v>111</v>
      </c>
      <c r="B202" s="4" t="s">
        <v>6</v>
      </c>
      <c r="C202" s="5" t="s">
        <v>17</v>
      </c>
      <c r="D202" s="5" t="s">
        <v>115</v>
      </c>
      <c r="E202" s="5" t="s">
        <v>9</v>
      </c>
      <c r="F202" s="3"/>
      <c r="G202" s="3"/>
      <c r="H202" s="3"/>
      <c r="I202" s="3"/>
    </row>
    <row r="203">
      <c r="A203" s="4" t="s">
        <v>111</v>
      </c>
      <c r="B203" s="4" t="s">
        <v>6</v>
      </c>
      <c r="C203" s="5" t="s">
        <v>28</v>
      </c>
      <c r="D203" s="5" t="s">
        <v>8</v>
      </c>
      <c r="E203" s="5" t="s">
        <v>9</v>
      </c>
      <c r="F203" s="3"/>
      <c r="G203" s="3"/>
      <c r="H203" s="3"/>
      <c r="I203" s="3"/>
    </row>
    <row r="204">
      <c r="A204" s="4" t="s">
        <v>111</v>
      </c>
      <c r="B204" s="4" t="s">
        <v>20</v>
      </c>
      <c r="C204" s="5" t="s">
        <v>28</v>
      </c>
      <c r="D204" s="5" t="s">
        <v>8</v>
      </c>
      <c r="E204" s="5" t="s">
        <v>9</v>
      </c>
      <c r="F204" s="3"/>
      <c r="G204" s="3"/>
      <c r="H204" s="3"/>
      <c r="I204" s="3"/>
    </row>
    <row r="205">
      <c r="A205" s="4" t="s">
        <v>111</v>
      </c>
      <c r="B205" s="4" t="s">
        <v>20</v>
      </c>
      <c r="C205" s="5" t="s">
        <v>17</v>
      </c>
      <c r="D205" s="5" t="s">
        <v>116</v>
      </c>
      <c r="E205" s="5" t="s">
        <v>9</v>
      </c>
      <c r="F205" s="3"/>
      <c r="G205" s="3"/>
      <c r="H205" s="3"/>
      <c r="I205" s="3"/>
    </row>
    <row r="206">
      <c r="A206" s="4" t="s">
        <v>111</v>
      </c>
      <c r="B206" s="4" t="s">
        <v>20</v>
      </c>
      <c r="C206" s="5" t="s">
        <v>28</v>
      </c>
      <c r="D206" s="5" t="s">
        <v>8</v>
      </c>
      <c r="E206" s="5" t="s">
        <v>22</v>
      </c>
      <c r="F206" s="3"/>
      <c r="G206" s="3"/>
      <c r="H206" s="3"/>
      <c r="I206" s="3"/>
    </row>
    <row r="207">
      <c r="A207" s="4" t="s">
        <v>111</v>
      </c>
      <c r="B207" s="4" t="s">
        <v>20</v>
      </c>
      <c r="C207" s="5" t="s">
        <v>28</v>
      </c>
      <c r="D207" s="5" t="s">
        <v>8</v>
      </c>
      <c r="E207" s="5" t="s">
        <v>22</v>
      </c>
      <c r="F207" s="3"/>
      <c r="G207" s="3"/>
      <c r="H207" s="3"/>
      <c r="I207" s="3"/>
    </row>
    <row r="208">
      <c r="A208" s="4" t="s">
        <v>111</v>
      </c>
      <c r="B208" s="4" t="s">
        <v>20</v>
      </c>
      <c r="C208" s="5" t="s">
        <v>10</v>
      </c>
      <c r="D208" s="5" t="s">
        <v>8</v>
      </c>
      <c r="E208" s="5" t="s">
        <v>9</v>
      </c>
      <c r="F208" s="3"/>
      <c r="G208" s="3"/>
      <c r="H208" s="3"/>
      <c r="I208" s="3"/>
    </row>
    <row r="209">
      <c r="A209" s="4" t="s">
        <v>111</v>
      </c>
      <c r="B209" s="4" t="s">
        <v>20</v>
      </c>
      <c r="C209" s="5" t="s">
        <v>28</v>
      </c>
      <c r="D209" s="5" t="s">
        <v>8</v>
      </c>
      <c r="E209" s="5" t="s">
        <v>9</v>
      </c>
      <c r="F209" s="3"/>
      <c r="G209" s="3"/>
      <c r="H209" s="3"/>
      <c r="I209" s="3"/>
    </row>
    <row r="210">
      <c r="A210" s="4" t="s">
        <v>111</v>
      </c>
      <c r="B210" s="4" t="s">
        <v>20</v>
      </c>
      <c r="C210" s="5" t="s">
        <v>89</v>
      </c>
      <c r="D210" s="5" t="s">
        <v>8</v>
      </c>
      <c r="E210" s="5" t="s">
        <v>9</v>
      </c>
      <c r="F210" s="3"/>
      <c r="G210" s="3"/>
      <c r="H210" s="3"/>
      <c r="I210" s="3"/>
    </row>
    <row r="211">
      <c r="A211" s="4" t="s">
        <v>117</v>
      </c>
      <c r="B211" s="4" t="s">
        <v>20</v>
      </c>
      <c r="C211" s="5" t="s">
        <v>31</v>
      </c>
      <c r="D211" s="5" t="s">
        <v>8</v>
      </c>
      <c r="E211" s="5" t="s">
        <v>9</v>
      </c>
      <c r="F211" s="3"/>
      <c r="G211" s="3"/>
      <c r="H211" s="3"/>
      <c r="I211" s="3"/>
    </row>
    <row r="212">
      <c r="A212" s="4" t="s">
        <v>118</v>
      </c>
      <c r="B212" s="4" t="s">
        <v>6</v>
      </c>
      <c r="C212" s="5" t="s">
        <v>67</v>
      </c>
      <c r="D212" s="5" t="s">
        <v>119</v>
      </c>
      <c r="E212" s="5" t="s">
        <v>9</v>
      </c>
      <c r="F212" s="3"/>
      <c r="G212" s="3"/>
      <c r="H212" s="3"/>
      <c r="I212" s="3"/>
    </row>
    <row r="213">
      <c r="A213" s="4" t="s">
        <v>118</v>
      </c>
      <c r="B213" s="4" t="s">
        <v>6</v>
      </c>
      <c r="C213" s="5" t="s">
        <v>35</v>
      </c>
      <c r="D213" s="5" t="s">
        <v>8</v>
      </c>
      <c r="E213" s="5" t="s">
        <v>9</v>
      </c>
      <c r="F213" s="3"/>
      <c r="G213" s="3"/>
      <c r="H213" s="3"/>
      <c r="I213" s="3"/>
    </row>
    <row r="214">
      <c r="A214" s="4" t="s">
        <v>118</v>
      </c>
      <c r="B214" s="4" t="s">
        <v>6</v>
      </c>
      <c r="C214" s="5" t="s">
        <v>35</v>
      </c>
      <c r="D214" s="5" t="s">
        <v>120</v>
      </c>
      <c r="E214" s="5" t="s">
        <v>9</v>
      </c>
      <c r="F214" s="3"/>
      <c r="G214" s="3"/>
      <c r="H214" s="3"/>
      <c r="I214" s="3"/>
    </row>
    <row r="215">
      <c r="A215" s="4" t="s">
        <v>118</v>
      </c>
      <c r="B215" s="4" t="s">
        <v>6</v>
      </c>
      <c r="C215" s="5" t="s">
        <v>65</v>
      </c>
      <c r="D215" s="5" t="s">
        <v>8</v>
      </c>
      <c r="E215" s="5" t="s">
        <v>9</v>
      </c>
      <c r="F215" s="3"/>
      <c r="G215" s="3"/>
      <c r="H215" s="3"/>
      <c r="I215" s="3"/>
    </row>
    <row r="216">
      <c r="A216" s="4" t="s">
        <v>118</v>
      </c>
      <c r="B216" s="4" t="s">
        <v>6</v>
      </c>
      <c r="C216" s="5" t="s">
        <v>41</v>
      </c>
      <c r="D216" s="5" t="s">
        <v>8</v>
      </c>
      <c r="E216" s="5" t="s">
        <v>9</v>
      </c>
      <c r="F216" s="3"/>
      <c r="G216" s="3"/>
      <c r="H216" s="3"/>
      <c r="I216" s="3"/>
    </row>
    <row r="217">
      <c r="A217" s="4" t="s">
        <v>118</v>
      </c>
      <c r="B217" s="4" t="s">
        <v>6</v>
      </c>
      <c r="C217" s="5" t="s">
        <v>31</v>
      </c>
      <c r="D217" s="5" t="s">
        <v>8</v>
      </c>
      <c r="E217" s="5" t="s">
        <v>9</v>
      </c>
      <c r="F217" s="3"/>
      <c r="G217" s="3"/>
      <c r="H217" s="3"/>
      <c r="I217" s="3"/>
    </row>
    <row r="218">
      <c r="A218" s="4" t="s">
        <v>118</v>
      </c>
      <c r="B218" s="4" t="s">
        <v>20</v>
      </c>
      <c r="C218" s="5" t="s">
        <v>7</v>
      </c>
      <c r="D218" s="5" t="s">
        <v>8</v>
      </c>
      <c r="E218" s="5" t="s">
        <v>9</v>
      </c>
      <c r="F218" s="3"/>
      <c r="G218" s="3"/>
      <c r="H218" s="3"/>
      <c r="I218" s="3"/>
    </row>
    <row r="219">
      <c r="A219" s="4" t="s">
        <v>118</v>
      </c>
      <c r="B219" s="4" t="s">
        <v>20</v>
      </c>
      <c r="C219" s="5" t="s">
        <v>47</v>
      </c>
      <c r="D219" s="5" t="s">
        <v>8</v>
      </c>
      <c r="E219" s="5" t="s">
        <v>9</v>
      </c>
      <c r="F219" s="3"/>
      <c r="G219" s="3"/>
      <c r="H219" s="3"/>
      <c r="I219" s="3"/>
    </row>
    <row r="220">
      <c r="A220" s="4" t="s">
        <v>118</v>
      </c>
      <c r="B220" s="4" t="s">
        <v>20</v>
      </c>
      <c r="C220" s="5" t="s">
        <v>47</v>
      </c>
      <c r="D220" s="5" t="s">
        <v>8</v>
      </c>
      <c r="E220" s="5" t="s">
        <v>9</v>
      </c>
      <c r="F220" s="3"/>
      <c r="G220" s="3"/>
      <c r="H220" s="3"/>
      <c r="I220" s="3"/>
    </row>
    <row r="221">
      <c r="A221" s="4" t="s">
        <v>118</v>
      </c>
      <c r="B221" s="4" t="s">
        <v>20</v>
      </c>
      <c r="C221" s="5" t="s">
        <v>65</v>
      </c>
      <c r="D221" s="5" t="s">
        <v>8</v>
      </c>
      <c r="E221" s="5" t="s">
        <v>9</v>
      </c>
      <c r="F221" s="3"/>
      <c r="G221" s="3"/>
      <c r="H221" s="3"/>
      <c r="I221" s="3"/>
    </row>
    <row r="222">
      <c r="A222" s="4" t="s">
        <v>118</v>
      </c>
      <c r="B222" s="4" t="s">
        <v>20</v>
      </c>
      <c r="C222" s="5" t="s">
        <v>48</v>
      </c>
      <c r="D222" s="5" t="s">
        <v>8</v>
      </c>
      <c r="E222" s="5" t="s">
        <v>9</v>
      </c>
      <c r="F222" s="3"/>
      <c r="G222" s="3"/>
      <c r="H222" s="3"/>
      <c r="I222" s="3"/>
    </row>
    <row r="223">
      <c r="A223" s="4" t="s">
        <v>118</v>
      </c>
      <c r="B223" s="4" t="s">
        <v>20</v>
      </c>
      <c r="C223" s="5" t="s">
        <v>35</v>
      </c>
      <c r="D223" s="5" t="s">
        <v>8</v>
      </c>
      <c r="E223" s="5" t="s">
        <v>9</v>
      </c>
      <c r="F223" s="3"/>
      <c r="G223" s="3"/>
      <c r="H223" s="3"/>
      <c r="I223" s="3"/>
    </row>
    <row r="224">
      <c r="A224" s="4" t="s">
        <v>118</v>
      </c>
      <c r="B224" s="4" t="s">
        <v>20</v>
      </c>
      <c r="C224" s="5" t="s">
        <v>35</v>
      </c>
      <c r="D224" s="5" t="s">
        <v>8</v>
      </c>
      <c r="E224" s="5" t="s">
        <v>9</v>
      </c>
      <c r="F224" s="3"/>
      <c r="G224" s="3"/>
      <c r="H224" s="3"/>
      <c r="I224" s="3"/>
    </row>
    <row r="225">
      <c r="A225" s="4" t="s">
        <v>118</v>
      </c>
      <c r="B225" s="4" t="s">
        <v>20</v>
      </c>
      <c r="C225" s="5" t="s">
        <v>67</v>
      </c>
      <c r="D225" s="5" t="s">
        <v>8</v>
      </c>
      <c r="E225" s="5" t="s">
        <v>9</v>
      </c>
      <c r="F225" s="3"/>
      <c r="G225" s="3"/>
      <c r="H225" s="3"/>
      <c r="I225" s="3"/>
    </row>
    <row r="226">
      <c r="A226" s="4" t="s">
        <v>118</v>
      </c>
      <c r="B226" s="4" t="s">
        <v>20</v>
      </c>
      <c r="C226" s="5" t="s">
        <v>29</v>
      </c>
      <c r="D226" s="5" t="s">
        <v>121</v>
      </c>
      <c r="E226" s="5" t="s">
        <v>9</v>
      </c>
      <c r="F226" s="3"/>
      <c r="G226" s="3"/>
      <c r="H226" s="3"/>
      <c r="I226" s="3"/>
    </row>
    <row r="227">
      <c r="A227" s="4" t="s">
        <v>118</v>
      </c>
      <c r="B227" s="4" t="s">
        <v>20</v>
      </c>
      <c r="C227" s="5" t="s">
        <v>31</v>
      </c>
      <c r="D227" s="5" t="s">
        <v>8</v>
      </c>
      <c r="E227" s="5" t="s">
        <v>9</v>
      </c>
      <c r="F227" s="3"/>
      <c r="G227" s="3"/>
      <c r="H227" s="3"/>
      <c r="I227" s="3"/>
    </row>
    <row r="228">
      <c r="A228" s="4" t="s">
        <v>118</v>
      </c>
      <c r="B228" s="4" t="s">
        <v>20</v>
      </c>
      <c r="C228" s="5" t="s">
        <v>36</v>
      </c>
      <c r="D228" s="5" t="s">
        <v>8</v>
      </c>
      <c r="E228" s="5" t="s">
        <v>9</v>
      </c>
      <c r="F228" s="3"/>
      <c r="G228" s="3"/>
      <c r="H228" s="3"/>
      <c r="I228" s="3"/>
    </row>
    <row r="229">
      <c r="A229" s="4" t="s">
        <v>118</v>
      </c>
      <c r="B229" s="4" t="s">
        <v>20</v>
      </c>
      <c r="C229" s="5" t="s">
        <v>31</v>
      </c>
      <c r="D229" s="5" t="s">
        <v>8</v>
      </c>
      <c r="E229" s="5" t="s">
        <v>9</v>
      </c>
      <c r="F229" s="3"/>
      <c r="G229" s="3"/>
      <c r="H229" s="3"/>
      <c r="I229" s="3"/>
    </row>
    <row r="230">
      <c r="A230" s="4" t="s">
        <v>118</v>
      </c>
      <c r="B230" s="4" t="s">
        <v>20</v>
      </c>
      <c r="C230" s="5" t="s">
        <v>17</v>
      </c>
      <c r="D230" s="5" t="s">
        <v>122</v>
      </c>
      <c r="E230" s="5" t="s">
        <v>9</v>
      </c>
      <c r="F230" s="3"/>
      <c r="G230" s="3"/>
      <c r="H230" s="3"/>
      <c r="I230" s="3"/>
    </row>
    <row r="231">
      <c r="A231" s="4" t="s">
        <v>123</v>
      </c>
      <c r="B231" s="4" t="s">
        <v>124</v>
      </c>
      <c r="C231" s="5" t="s">
        <v>29</v>
      </c>
      <c r="D231" s="5" t="s">
        <v>8</v>
      </c>
      <c r="E231" s="5" t="s">
        <v>9</v>
      </c>
      <c r="F231" s="3"/>
      <c r="G231" s="3"/>
      <c r="H231" s="3"/>
      <c r="I231" s="3"/>
    </row>
    <row r="232">
      <c r="A232" s="4" t="s">
        <v>123</v>
      </c>
      <c r="B232" s="4" t="s">
        <v>6</v>
      </c>
      <c r="C232" s="5" t="s">
        <v>17</v>
      </c>
      <c r="D232" s="5" t="s">
        <v>80</v>
      </c>
      <c r="E232" s="5" t="s">
        <v>9</v>
      </c>
      <c r="F232" s="3"/>
      <c r="G232" s="3"/>
      <c r="H232" s="3"/>
      <c r="I232" s="3"/>
    </row>
    <row r="233">
      <c r="A233" s="4" t="s">
        <v>123</v>
      </c>
      <c r="B233" s="4" t="s">
        <v>20</v>
      </c>
      <c r="C233" s="5" t="s">
        <v>16</v>
      </c>
      <c r="D233" s="5" t="s">
        <v>8</v>
      </c>
      <c r="E233" s="5" t="s">
        <v>9</v>
      </c>
      <c r="F233" s="3"/>
      <c r="G233" s="3"/>
      <c r="H233" s="3"/>
      <c r="I233" s="3"/>
    </row>
    <row r="234">
      <c r="A234" s="4" t="s">
        <v>123</v>
      </c>
      <c r="B234" s="4" t="s">
        <v>20</v>
      </c>
      <c r="C234" s="5" t="s">
        <v>12</v>
      </c>
      <c r="D234" s="5" t="s">
        <v>8</v>
      </c>
      <c r="E234" s="5" t="s">
        <v>9</v>
      </c>
      <c r="F234" s="3"/>
      <c r="G234" s="3"/>
      <c r="H234" s="3"/>
      <c r="I234" s="3"/>
    </row>
    <row r="235">
      <c r="A235" s="4" t="s">
        <v>123</v>
      </c>
      <c r="B235" s="4" t="s">
        <v>20</v>
      </c>
      <c r="C235" s="5" t="s">
        <v>17</v>
      </c>
      <c r="D235" s="5" t="s">
        <v>125</v>
      </c>
      <c r="E235" s="5" t="s">
        <v>9</v>
      </c>
      <c r="F235" s="3"/>
      <c r="G235" s="3"/>
      <c r="H235" s="3"/>
      <c r="I235" s="3"/>
    </row>
    <row r="236">
      <c r="A236" s="4" t="s">
        <v>123</v>
      </c>
      <c r="B236" s="4" t="s">
        <v>20</v>
      </c>
      <c r="C236" s="5" t="s">
        <v>17</v>
      </c>
      <c r="D236" s="5" t="s">
        <v>126</v>
      </c>
      <c r="E236" s="5" t="s">
        <v>9</v>
      </c>
      <c r="F236" s="3"/>
      <c r="G236" s="3"/>
      <c r="H236" s="3"/>
      <c r="I236" s="3"/>
    </row>
    <row r="237">
      <c r="A237" s="4" t="s">
        <v>123</v>
      </c>
      <c r="B237" s="4" t="s">
        <v>20</v>
      </c>
      <c r="C237" s="5" t="s">
        <v>36</v>
      </c>
      <c r="D237" s="5" t="s">
        <v>8</v>
      </c>
      <c r="E237" s="5" t="s">
        <v>9</v>
      </c>
      <c r="F237" s="3"/>
      <c r="G237" s="3"/>
      <c r="H237" s="3"/>
      <c r="I237" s="3"/>
    </row>
    <row r="238">
      <c r="A238" s="4" t="s">
        <v>123</v>
      </c>
      <c r="B238" s="4" t="s">
        <v>20</v>
      </c>
      <c r="C238" s="5" t="s">
        <v>17</v>
      </c>
      <c r="D238" s="5" t="s">
        <v>127</v>
      </c>
      <c r="E238" s="5" t="s">
        <v>9</v>
      </c>
      <c r="F238" s="3"/>
      <c r="G238" s="3"/>
      <c r="H238" s="3"/>
      <c r="I238" s="3"/>
    </row>
    <row r="239">
      <c r="A239" s="4" t="s">
        <v>123</v>
      </c>
      <c r="B239" s="4" t="s">
        <v>20</v>
      </c>
      <c r="C239" s="5" t="s">
        <v>16</v>
      </c>
      <c r="D239" s="5" t="s">
        <v>8</v>
      </c>
      <c r="E239" s="5" t="s">
        <v>9</v>
      </c>
      <c r="F239" s="3"/>
      <c r="G239" s="3"/>
      <c r="H239" s="3"/>
      <c r="I239" s="3"/>
    </row>
    <row r="240">
      <c r="A240" s="4" t="s">
        <v>123</v>
      </c>
      <c r="B240" s="4" t="s">
        <v>20</v>
      </c>
      <c r="C240" s="5" t="s">
        <v>86</v>
      </c>
      <c r="D240" s="5" t="s">
        <v>128</v>
      </c>
      <c r="E240" s="5" t="s">
        <v>9</v>
      </c>
      <c r="F240" s="3"/>
      <c r="G240" s="3"/>
      <c r="H240" s="3"/>
      <c r="I240" s="3"/>
    </row>
    <row r="241">
      <c r="A241" s="4" t="s">
        <v>123</v>
      </c>
      <c r="B241" s="4" t="s">
        <v>20</v>
      </c>
      <c r="C241" s="5" t="s">
        <v>50</v>
      </c>
      <c r="D241" s="5" t="s">
        <v>8</v>
      </c>
      <c r="E241" s="5" t="s">
        <v>9</v>
      </c>
      <c r="F241" s="3"/>
      <c r="G241" s="3"/>
      <c r="H241" s="3"/>
      <c r="I241" s="3"/>
    </row>
    <row r="242">
      <c r="A242" s="4" t="s">
        <v>123</v>
      </c>
      <c r="B242" s="4" t="s">
        <v>20</v>
      </c>
      <c r="C242" s="5" t="s">
        <v>66</v>
      </c>
      <c r="D242" s="5" t="s">
        <v>8</v>
      </c>
      <c r="E242" s="5" t="s">
        <v>9</v>
      </c>
      <c r="F242" s="3"/>
      <c r="G242" s="3"/>
      <c r="H242" s="3"/>
      <c r="I242" s="3"/>
    </row>
    <row r="243">
      <c r="A243" s="4" t="s">
        <v>123</v>
      </c>
      <c r="B243" s="4" t="s">
        <v>20</v>
      </c>
      <c r="C243" s="5" t="s">
        <v>40</v>
      </c>
      <c r="D243" s="5" t="s">
        <v>8</v>
      </c>
      <c r="E243" s="5" t="s">
        <v>9</v>
      </c>
      <c r="F243" s="3"/>
      <c r="G243" s="3"/>
      <c r="H243" s="3"/>
      <c r="I243" s="3"/>
    </row>
    <row r="244">
      <c r="A244" s="4" t="s">
        <v>123</v>
      </c>
      <c r="B244" s="4" t="s">
        <v>20</v>
      </c>
      <c r="C244" s="5" t="s">
        <v>50</v>
      </c>
      <c r="D244" s="5" t="s">
        <v>8</v>
      </c>
      <c r="E244" s="5" t="s">
        <v>9</v>
      </c>
      <c r="F244" s="3"/>
      <c r="G244" s="3"/>
      <c r="H244" s="3"/>
      <c r="I244" s="3"/>
    </row>
    <row r="245">
      <c r="A245" s="4" t="s">
        <v>123</v>
      </c>
      <c r="B245" s="4" t="s">
        <v>20</v>
      </c>
      <c r="C245" s="5" t="s">
        <v>54</v>
      </c>
      <c r="D245" s="5" t="s">
        <v>8</v>
      </c>
      <c r="E245" s="5" t="s">
        <v>9</v>
      </c>
      <c r="F245" s="3"/>
      <c r="G245" s="3"/>
      <c r="H245" s="3"/>
      <c r="I245" s="3"/>
    </row>
    <row r="246">
      <c r="A246" s="4" t="s">
        <v>123</v>
      </c>
      <c r="B246" s="4" t="s">
        <v>20</v>
      </c>
      <c r="C246" s="5" t="s">
        <v>15</v>
      </c>
      <c r="D246" s="5" t="s">
        <v>8</v>
      </c>
      <c r="E246" s="5" t="s">
        <v>9</v>
      </c>
      <c r="F246" s="3"/>
      <c r="G246" s="3"/>
      <c r="H246" s="3"/>
      <c r="I246" s="3"/>
    </row>
    <row r="247">
      <c r="A247" s="4" t="s">
        <v>123</v>
      </c>
      <c r="B247" s="4" t="s">
        <v>129</v>
      </c>
      <c r="C247" s="5" t="s">
        <v>40</v>
      </c>
      <c r="D247" s="5" t="s">
        <v>8</v>
      </c>
      <c r="E247" s="5" t="s">
        <v>9</v>
      </c>
      <c r="F247" s="3"/>
      <c r="G247" s="3"/>
      <c r="H247" s="3"/>
      <c r="I247" s="3"/>
    </row>
    <row r="248">
      <c r="A248" s="4" t="s">
        <v>130</v>
      </c>
      <c r="B248" s="4" t="s">
        <v>20</v>
      </c>
      <c r="C248" s="5" t="s">
        <v>40</v>
      </c>
      <c r="D248" s="5" t="s">
        <v>8</v>
      </c>
      <c r="E248" s="5" t="s">
        <v>9</v>
      </c>
      <c r="F248" s="3"/>
      <c r="G248" s="3"/>
      <c r="H248" s="3"/>
      <c r="I248" s="3"/>
    </row>
    <row r="249">
      <c r="A249" s="4" t="s">
        <v>131</v>
      </c>
      <c r="B249" s="4" t="s">
        <v>132</v>
      </c>
      <c r="C249" s="5" t="s">
        <v>133</v>
      </c>
      <c r="D249" s="5" t="s">
        <v>8</v>
      </c>
      <c r="E249" s="5" t="s">
        <v>9</v>
      </c>
      <c r="F249" s="3"/>
      <c r="G249" s="3"/>
      <c r="H249" s="3"/>
      <c r="I249" s="3"/>
    </row>
    <row r="250">
      <c r="A250" s="4" t="s">
        <v>131</v>
      </c>
      <c r="B250" s="4" t="s">
        <v>132</v>
      </c>
      <c r="C250" s="5" t="s">
        <v>134</v>
      </c>
      <c r="D250" s="5" t="s">
        <v>8</v>
      </c>
      <c r="E250" s="5" t="s">
        <v>9</v>
      </c>
      <c r="F250" s="3"/>
      <c r="G250" s="3"/>
      <c r="H250" s="3"/>
      <c r="I250" s="3"/>
    </row>
    <row r="251">
      <c r="A251" s="4" t="s">
        <v>131</v>
      </c>
      <c r="B251" s="4" t="s">
        <v>135</v>
      </c>
      <c r="C251" s="5" t="s">
        <v>17</v>
      </c>
      <c r="D251" s="5" t="s">
        <v>136</v>
      </c>
      <c r="E251" s="5" t="s">
        <v>9</v>
      </c>
      <c r="F251" s="3"/>
      <c r="G251" s="3"/>
      <c r="H251" s="3"/>
      <c r="I251" s="3"/>
    </row>
    <row r="252">
      <c r="A252" s="4" t="s">
        <v>131</v>
      </c>
      <c r="B252" s="4" t="s">
        <v>137</v>
      </c>
      <c r="C252" s="5" t="s">
        <v>47</v>
      </c>
      <c r="D252" s="5" t="s">
        <v>8</v>
      </c>
      <c r="E252" s="5" t="s">
        <v>9</v>
      </c>
      <c r="F252" s="3"/>
      <c r="G252" s="3"/>
      <c r="H252" s="3"/>
      <c r="I252" s="3"/>
    </row>
    <row r="253">
      <c r="A253" s="4" t="s">
        <v>138</v>
      </c>
      <c r="B253" s="4" t="s">
        <v>6</v>
      </c>
      <c r="C253" s="5" t="s">
        <v>35</v>
      </c>
      <c r="D253" s="5" t="s">
        <v>8</v>
      </c>
      <c r="E253" s="5" t="s">
        <v>9</v>
      </c>
      <c r="F253" s="3"/>
      <c r="G253" s="3"/>
      <c r="H253" s="3"/>
      <c r="I253" s="3"/>
    </row>
    <row r="254">
      <c r="A254" s="4" t="s">
        <v>138</v>
      </c>
      <c r="B254" s="4" t="s">
        <v>6</v>
      </c>
      <c r="C254" s="5" t="s">
        <v>17</v>
      </c>
      <c r="D254" s="5" t="s">
        <v>139</v>
      </c>
      <c r="E254" s="5" t="s">
        <v>9</v>
      </c>
      <c r="F254" s="3"/>
      <c r="G254" s="3"/>
      <c r="H254" s="3"/>
      <c r="I254" s="3"/>
    </row>
    <row r="255">
      <c r="A255" s="4" t="s">
        <v>138</v>
      </c>
      <c r="B255" s="4" t="s">
        <v>6</v>
      </c>
      <c r="C255" s="5" t="s">
        <v>65</v>
      </c>
      <c r="D255" s="5" t="s">
        <v>8</v>
      </c>
      <c r="E255" s="5" t="s">
        <v>9</v>
      </c>
      <c r="F255" s="3"/>
      <c r="G255" s="3"/>
      <c r="H255" s="3"/>
      <c r="I255" s="3"/>
    </row>
    <row r="256">
      <c r="A256" s="4" t="s">
        <v>138</v>
      </c>
      <c r="B256" s="4" t="s">
        <v>6</v>
      </c>
      <c r="C256" s="5" t="s">
        <v>28</v>
      </c>
      <c r="D256" s="5" t="s">
        <v>8</v>
      </c>
      <c r="E256" s="5" t="s">
        <v>9</v>
      </c>
      <c r="F256" s="3"/>
      <c r="G256" s="3"/>
      <c r="H256" s="3"/>
      <c r="I256" s="3"/>
    </row>
    <row r="257">
      <c r="A257" s="4" t="s">
        <v>138</v>
      </c>
      <c r="B257" s="4" t="s">
        <v>6</v>
      </c>
      <c r="C257" s="5" t="s">
        <v>29</v>
      </c>
      <c r="D257" s="5" t="s">
        <v>8</v>
      </c>
      <c r="E257" s="5" t="s">
        <v>9</v>
      </c>
      <c r="F257" s="3"/>
      <c r="G257" s="3"/>
      <c r="H257" s="3"/>
      <c r="I257" s="3"/>
    </row>
    <row r="258">
      <c r="A258" s="4" t="s">
        <v>138</v>
      </c>
      <c r="B258" s="4" t="s">
        <v>20</v>
      </c>
      <c r="C258" s="5" t="s">
        <v>17</v>
      </c>
      <c r="D258" s="5" t="s">
        <v>140</v>
      </c>
      <c r="E258" s="5" t="s">
        <v>9</v>
      </c>
      <c r="F258" s="3"/>
      <c r="G258" s="3"/>
      <c r="H258" s="3"/>
      <c r="I258" s="3"/>
    </row>
    <row r="259">
      <c r="A259" s="4" t="s">
        <v>138</v>
      </c>
      <c r="B259" s="4" t="s">
        <v>20</v>
      </c>
      <c r="C259" s="5" t="s">
        <v>31</v>
      </c>
      <c r="D259" s="5" t="s">
        <v>8</v>
      </c>
      <c r="E259" s="5" t="s">
        <v>9</v>
      </c>
      <c r="F259" s="3"/>
      <c r="G259" s="3"/>
      <c r="H259" s="3"/>
      <c r="I259" s="3"/>
    </row>
    <row r="260">
      <c r="A260" s="4" t="s">
        <v>138</v>
      </c>
      <c r="B260" s="4" t="s">
        <v>20</v>
      </c>
      <c r="C260" s="5" t="s">
        <v>64</v>
      </c>
      <c r="D260" s="5" t="s">
        <v>8</v>
      </c>
      <c r="E260" s="5" t="s">
        <v>9</v>
      </c>
      <c r="F260" s="3"/>
      <c r="G260" s="3"/>
      <c r="H260" s="3"/>
      <c r="I260" s="3"/>
    </row>
    <row r="261">
      <c r="A261" s="4" t="s">
        <v>138</v>
      </c>
      <c r="B261" s="4" t="s">
        <v>20</v>
      </c>
      <c r="C261" s="5" t="s">
        <v>12</v>
      </c>
      <c r="D261" s="5" t="s">
        <v>8</v>
      </c>
      <c r="E261" s="5" t="s">
        <v>9</v>
      </c>
      <c r="F261" s="3"/>
      <c r="G261" s="3"/>
      <c r="H261" s="3"/>
      <c r="I261" s="3"/>
    </row>
    <row r="262">
      <c r="A262" s="4" t="s">
        <v>141</v>
      </c>
      <c r="B262" s="4" t="s">
        <v>142</v>
      </c>
      <c r="C262" s="5" t="s">
        <v>16</v>
      </c>
      <c r="D262" s="5" t="s">
        <v>143</v>
      </c>
      <c r="E262" s="5" t="s">
        <v>9</v>
      </c>
      <c r="F262" s="3"/>
      <c r="G262" s="3"/>
      <c r="H262" s="3"/>
      <c r="I262" s="3"/>
    </row>
    <row r="263">
      <c r="A263" s="4" t="s">
        <v>144</v>
      </c>
      <c r="B263" s="4" t="s">
        <v>20</v>
      </c>
      <c r="C263" s="5" t="s">
        <v>32</v>
      </c>
      <c r="D263" s="5" t="s">
        <v>8</v>
      </c>
      <c r="E263" s="5" t="s">
        <v>9</v>
      </c>
      <c r="F263" s="3"/>
      <c r="G263" s="3"/>
      <c r="H263" s="3"/>
      <c r="I263" s="3"/>
    </row>
    <row r="264">
      <c r="A264" s="4" t="s">
        <v>144</v>
      </c>
      <c r="B264" s="4" t="s">
        <v>20</v>
      </c>
      <c r="C264" s="5" t="s">
        <v>36</v>
      </c>
      <c r="D264" s="5" t="s">
        <v>8</v>
      </c>
      <c r="E264" s="5" t="s">
        <v>9</v>
      </c>
      <c r="F264" s="3"/>
      <c r="G264" s="3"/>
      <c r="H264" s="3"/>
      <c r="I264" s="3"/>
    </row>
    <row r="265">
      <c r="A265" s="4" t="s">
        <v>144</v>
      </c>
      <c r="B265" s="4" t="s">
        <v>20</v>
      </c>
      <c r="C265" s="5" t="s">
        <v>36</v>
      </c>
      <c r="D265" s="5" t="s">
        <v>8</v>
      </c>
      <c r="E265" s="5" t="s">
        <v>9</v>
      </c>
      <c r="F265" s="3"/>
      <c r="G265" s="3"/>
      <c r="H265" s="3"/>
      <c r="I265" s="3"/>
    </row>
    <row r="266">
      <c r="A266" s="4" t="s">
        <v>144</v>
      </c>
      <c r="B266" s="4" t="s">
        <v>20</v>
      </c>
      <c r="C266" s="5" t="s">
        <v>29</v>
      </c>
      <c r="D266" s="5" t="s">
        <v>8</v>
      </c>
      <c r="E266" s="5" t="s">
        <v>9</v>
      </c>
      <c r="F266" s="3"/>
      <c r="G266" s="3"/>
      <c r="H266" s="3"/>
      <c r="I266" s="3"/>
    </row>
    <row r="267">
      <c r="A267" s="4" t="s">
        <v>144</v>
      </c>
      <c r="B267" s="4" t="s">
        <v>20</v>
      </c>
      <c r="C267" s="5" t="s">
        <v>64</v>
      </c>
      <c r="D267" s="5" t="s">
        <v>8</v>
      </c>
      <c r="E267" s="5" t="s">
        <v>9</v>
      </c>
      <c r="F267" s="3"/>
      <c r="G267" s="3"/>
      <c r="H267" s="3"/>
      <c r="I267" s="3"/>
    </row>
    <row r="268">
      <c r="A268" s="4" t="s">
        <v>144</v>
      </c>
      <c r="B268" s="4" t="s">
        <v>20</v>
      </c>
      <c r="C268" s="5" t="s">
        <v>17</v>
      </c>
      <c r="D268" s="5" t="s">
        <v>145</v>
      </c>
      <c r="E268" s="5" t="s">
        <v>9</v>
      </c>
      <c r="F268" s="3"/>
      <c r="G268" s="3"/>
      <c r="H268" s="3"/>
      <c r="I268" s="3"/>
    </row>
    <row r="269">
      <c r="A269" s="4" t="s">
        <v>144</v>
      </c>
      <c r="B269" s="4" t="s">
        <v>20</v>
      </c>
      <c r="C269" s="5" t="s">
        <v>40</v>
      </c>
      <c r="D269" s="5" t="s">
        <v>8</v>
      </c>
      <c r="E269" s="5" t="s">
        <v>9</v>
      </c>
      <c r="F269" s="3"/>
      <c r="G269" s="3"/>
      <c r="H269" s="3"/>
      <c r="I269" s="3"/>
    </row>
    <row r="270">
      <c r="A270" s="4" t="s">
        <v>144</v>
      </c>
      <c r="B270" s="4" t="s">
        <v>20</v>
      </c>
      <c r="C270" s="5" t="s">
        <v>29</v>
      </c>
      <c r="D270" s="5" t="s">
        <v>8</v>
      </c>
      <c r="E270" s="5" t="s">
        <v>9</v>
      </c>
      <c r="F270" s="3"/>
      <c r="G270" s="3"/>
      <c r="H270" s="3"/>
      <c r="I270" s="3"/>
    </row>
    <row r="271">
      <c r="A271" s="4" t="s">
        <v>144</v>
      </c>
      <c r="B271" s="4" t="s">
        <v>20</v>
      </c>
      <c r="C271" s="5" t="s">
        <v>86</v>
      </c>
      <c r="D271" s="5" t="s">
        <v>146</v>
      </c>
      <c r="E271" s="5" t="s">
        <v>9</v>
      </c>
      <c r="F271" s="3"/>
      <c r="G271" s="3"/>
      <c r="H271" s="3"/>
      <c r="I271" s="3"/>
    </row>
    <row r="272">
      <c r="A272" s="4" t="s">
        <v>144</v>
      </c>
      <c r="B272" s="4" t="s">
        <v>20</v>
      </c>
      <c r="C272" s="5" t="s">
        <v>50</v>
      </c>
      <c r="D272" s="5" t="s">
        <v>8</v>
      </c>
      <c r="E272" s="5" t="s">
        <v>9</v>
      </c>
      <c r="F272" s="3"/>
      <c r="G272" s="3"/>
      <c r="H272" s="3"/>
      <c r="I272" s="3"/>
    </row>
    <row r="273">
      <c r="A273" s="4" t="s">
        <v>144</v>
      </c>
      <c r="B273" s="4" t="s">
        <v>20</v>
      </c>
      <c r="C273" s="5" t="s">
        <v>32</v>
      </c>
      <c r="D273" s="5" t="s">
        <v>8</v>
      </c>
      <c r="E273" s="5" t="s">
        <v>9</v>
      </c>
      <c r="F273" s="3"/>
      <c r="G273" s="3"/>
      <c r="H273" s="3"/>
      <c r="I273" s="3"/>
    </row>
    <row r="274">
      <c r="A274" s="4" t="s">
        <v>144</v>
      </c>
      <c r="B274" s="4" t="s">
        <v>20</v>
      </c>
      <c r="C274" s="5" t="s">
        <v>35</v>
      </c>
      <c r="D274" s="5" t="s">
        <v>8</v>
      </c>
      <c r="E274" s="5" t="s">
        <v>9</v>
      </c>
      <c r="F274" s="3"/>
      <c r="G274" s="3"/>
      <c r="H274" s="3"/>
      <c r="I274" s="3"/>
    </row>
    <row r="275">
      <c r="A275" s="4" t="s">
        <v>144</v>
      </c>
      <c r="B275" s="4" t="s">
        <v>20</v>
      </c>
      <c r="C275" s="5" t="s">
        <v>31</v>
      </c>
      <c r="D275" s="5" t="s">
        <v>8</v>
      </c>
      <c r="E275" s="5" t="s">
        <v>9</v>
      </c>
      <c r="F275" s="3"/>
      <c r="G275" s="3"/>
      <c r="H275" s="3"/>
      <c r="I275" s="3"/>
    </row>
    <row r="276">
      <c r="A276" s="4" t="s">
        <v>144</v>
      </c>
      <c r="B276" s="4" t="s">
        <v>20</v>
      </c>
      <c r="C276" s="5" t="s">
        <v>36</v>
      </c>
      <c r="D276" s="5" t="s">
        <v>147</v>
      </c>
      <c r="E276" s="5" t="s">
        <v>9</v>
      </c>
      <c r="F276" s="3"/>
      <c r="G276" s="3"/>
      <c r="H276" s="3"/>
      <c r="I276" s="3"/>
    </row>
    <row r="277">
      <c r="A277" s="4" t="s">
        <v>144</v>
      </c>
      <c r="B277" s="4" t="s">
        <v>20</v>
      </c>
      <c r="C277" s="5" t="s">
        <v>36</v>
      </c>
      <c r="D277" s="5" t="s">
        <v>148</v>
      </c>
      <c r="E277" s="5" t="s">
        <v>9</v>
      </c>
      <c r="F277" s="3"/>
      <c r="G277" s="3"/>
      <c r="H277" s="3"/>
      <c r="I277" s="3"/>
    </row>
    <row r="278">
      <c r="A278" s="4" t="s">
        <v>144</v>
      </c>
      <c r="B278" s="4" t="s">
        <v>20</v>
      </c>
      <c r="C278" s="5" t="s">
        <v>51</v>
      </c>
      <c r="D278" s="5" t="s">
        <v>8</v>
      </c>
      <c r="E278" s="5" t="s">
        <v>9</v>
      </c>
      <c r="F278" s="3"/>
      <c r="G278" s="3"/>
      <c r="H278" s="3"/>
      <c r="I278" s="3"/>
    </row>
    <row r="279">
      <c r="A279" s="4" t="s">
        <v>144</v>
      </c>
      <c r="B279" s="4" t="s">
        <v>20</v>
      </c>
      <c r="C279" s="5" t="s">
        <v>40</v>
      </c>
      <c r="D279" s="5" t="s">
        <v>8</v>
      </c>
      <c r="E279" s="5" t="s">
        <v>9</v>
      </c>
      <c r="F279" s="3"/>
      <c r="G279" s="3"/>
      <c r="H279" s="3"/>
      <c r="I279" s="3"/>
    </row>
    <row r="280">
      <c r="A280" s="4" t="s">
        <v>144</v>
      </c>
      <c r="B280" s="4" t="s">
        <v>20</v>
      </c>
      <c r="C280" s="5" t="s">
        <v>29</v>
      </c>
      <c r="D280" s="5" t="s">
        <v>149</v>
      </c>
      <c r="E280" s="5" t="s">
        <v>9</v>
      </c>
      <c r="F280" s="3"/>
      <c r="G280" s="3"/>
      <c r="H280" s="3"/>
      <c r="I280" s="3"/>
    </row>
    <row r="281">
      <c r="A281" s="4" t="s">
        <v>144</v>
      </c>
      <c r="B281" s="4" t="s">
        <v>20</v>
      </c>
      <c r="C281" s="5" t="s">
        <v>64</v>
      </c>
      <c r="D281" s="5" t="s">
        <v>150</v>
      </c>
      <c r="E281" s="5" t="s">
        <v>9</v>
      </c>
      <c r="F281" s="3"/>
      <c r="G281" s="3"/>
      <c r="H281" s="3"/>
      <c r="I281" s="3"/>
    </row>
    <row r="282">
      <c r="A282" s="4" t="s">
        <v>144</v>
      </c>
      <c r="B282" s="4" t="s">
        <v>20</v>
      </c>
      <c r="C282" s="5" t="s">
        <v>31</v>
      </c>
      <c r="D282" s="5" t="s">
        <v>8</v>
      </c>
      <c r="E282" s="5" t="s">
        <v>9</v>
      </c>
      <c r="F282" s="3"/>
      <c r="G282" s="3"/>
      <c r="H282" s="3"/>
      <c r="I282" s="3"/>
    </row>
    <row r="283">
      <c r="A283" s="4" t="s">
        <v>144</v>
      </c>
      <c r="B283" s="4" t="s">
        <v>20</v>
      </c>
      <c r="C283" s="5" t="s">
        <v>61</v>
      </c>
      <c r="D283" s="5" t="s">
        <v>151</v>
      </c>
      <c r="E283" s="5" t="s">
        <v>9</v>
      </c>
      <c r="F283" s="3"/>
      <c r="G283" s="3"/>
      <c r="H283" s="3"/>
      <c r="I283" s="3"/>
    </row>
    <row r="284">
      <c r="A284" s="4" t="s">
        <v>144</v>
      </c>
      <c r="B284" s="4" t="s">
        <v>20</v>
      </c>
      <c r="C284" s="5" t="s">
        <v>54</v>
      </c>
      <c r="D284" s="5" t="s">
        <v>152</v>
      </c>
      <c r="E284" s="5" t="s">
        <v>9</v>
      </c>
      <c r="F284" s="3"/>
      <c r="G284" s="3"/>
      <c r="H284" s="3"/>
      <c r="I284" s="3"/>
    </row>
    <row r="285">
      <c r="A285" s="4" t="s">
        <v>144</v>
      </c>
      <c r="B285" s="4" t="s">
        <v>20</v>
      </c>
      <c r="C285" s="5" t="s">
        <v>31</v>
      </c>
      <c r="D285" s="5" t="s">
        <v>8</v>
      </c>
      <c r="E285" s="5" t="s">
        <v>9</v>
      </c>
      <c r="F285" s="3"/>
      <c r="G285" s="3"/>
      <c r="H285" s="3"/>
      <c r="I285" s="3"/>
    </row>
    <row r="286">
      <c r="A286" s="4" t="s">
        <v>144</v>
      </c>
      <c r="B286" s="4" t="s">
        <v>20</v>
      </c>
      <c r="C286" s="5" t="s">
        <v>29</v>
      </c>
      <c r="D286" s="5" t="s">
        <v>8</v>
      </c>
      <c r="E286" s="5" t="s">
        <v>9</v>
      </c>
      <c r="F286" s="3"/>
      <c r="G286" s="3"/>
      <c r="H286" s="3"/>
      <c r="I286" s="3"/>
    </row>
    <row r="287">
      <c r="A287" s="4" t="s">
        <v>144</v>
      </c>
      <c r="B287" s="4" t="s">
        <v>20</v>
      </c>
      <c r="C287" s="5" t="s">
        <v>7</v>
      </c>
      <c r="D287" s="5" t="s">
        <v>8</v>
      </c>
      <c r="E287" s="5" t="s">
        <v>22</v>
      </c>
      <c r="F287" s="3"/>
      <c r="G287" s="3"/>
      <c r="H287" s="3"/>
      <c r="I287" s="3"/>
    </row>
    <row r="288">
      <c r="A288" s="4" t="s">
        <v>144</v>
      </c>
      <c r="B288" s="4" t="s">
        <v>20</v>
      </c>
      <c r="C288" s="5" t="s">
        <v>40</v>
      </c>
      <c r="D288" s="5" t="s">
        <v>8</v>
      </c>
      <c r="E288" s="5" t="s">
        <v>22</v>
      </c>
      <c r="F288" s="3"/>
      <c r="G288" s="3"/>
      <c r="H288" s="3"/>
      <c r="I288" s="3"/>
    </row>
    <row r="289">
      <c r="A289" s="4" t="s">
        <v>144</v>
      </c>
      <c r="B289" s="4" t="s">
        <v>20</v>
      </c>
      <c r="C289" s="5" t="s">
        <v>48</v>
      </c>
      <c r="D289" s="5" t="s">
        <v>8</v>
      </c>
      <c r="E289" s="5" t="s">
        <v>9</v>
      </c>
      <c r="F289" s="3"/>
      <c r="G289" s="3"/>
      <c r="H289" s="3"/>
      <c r="I289" s="3"/>
    </row>
    <row r="290">
      <c r="A290" s="4" t="s">
        <v>144</v>
      </c>
      <c r="B290" s="4" t="s">
        <v>20</v>
      </c>
      <c r="C290" s="5" t="s">
        <v>10</v>
      </c>
      <c r="D290" s="5" t="s">
        <v>8</v>
      </c>
      <c r="E290" s="5" t="s">
        <v>9</v>
      </c>
      <c r="F290" s="3"/>
      <c r="G290" s="3"/>
      <c r="H290" s="3"/>
      <c r="I290" s="3"/>
    </row>
    <row r="291">
      <c r="A291" s="4" t="s">
        <v>144</v>
      </c>
      <c r="B291" s="4" t="s">
        <v>20</v>
      </c>
      <c r="C291" s="5" t="s">
        <v>29</v>
      </c>
      <c r="D291" s="5" t="s">
        <v>153</v>
      </c>
      <c r="E291" s="5" t="s">
        <v>9</v>
      </c>
      <c r="F291" s="3"/>
      <c r="G291" s="3"/>
      <c r="H291" s="3"/>
      <c r="I291" s="3"/>
    </row>
    <row r="292">
      <c r="A292" s="4" t="s">
        <v>144</v>
      </c>
      <c r="B292" s="4" t="s">
        <v>129</v>
      </c>
      <c r="C292" s="5" t="s">
        <v>32</v>
      </c>
      <c r="D292" s="5" t="s">
        <v>154</v>
      </c>
      <c r="E292" s="5" t="s">
        <v>9</v>
      </c>
      <c r="F292" s="3"/>
      <c r="G292" s="3"/>
      <c r="H292" s="3"/>
      <c r="I292" s="3"/>
    </row>
    <row r="293">
      <c r="A293" s="4" t="s">
        <v>155</v>
      </c>
      <c r="B293" s="4" t="s">
        <v>20</v>
      </c>
      <c r="C293" s="5" t="s">
        <v>16</v>
      </c>
      <c r="D293" s="5" t="s">
        <v>8</v>
      </c>
      <c r="E293" s="5" t="s">
        <v>22</v>
      </c>
      <c r="F293" s="3"/>
      <c r="G293" s="3"/>
      <c r="H293" s="3"/>
      <c r="I293" s="3"/>
    </row>
    <row r="294">
      <c r="A294" s="4" t="s">
        <v>155</v>
      </c>
      <c r="B294" s="4" t="s">
        <v>20</v>
      </c>
      <c r="C294" s="5" t="s">
        <v>54</v>
      </c>
      <c r="D294" s="5" t="s">
        <v>156</v>
      </c>
      <c r="E294" s="5" t="s">
        <v>9</v>
      </c>
      <c r="F294" s="3"/>
      <c r="G294" s="3"/>
      <c r="H294" s="3"/>
      <c r="I294" s="3"/>
    </row>
    <row r="295">
      <c r="A295" s="4" t="s">
        <v>157</v>
      </c>
      <c r="B295" s="4" t="s">
        <v>6</v>
      </c>
      <c r="C295" s="5" t="s">
        <v>17</v>
      </c>
      <c r="D295" s="5" t="s">
        <v>104</v>
      </c>
      <c r="E295" s="5" t="s">
        <v>9</v>
      </c>
      <c r="F295" s="3"/>
      <c r="G295" s="3"/>
      <c r="H295" s="3"/>
      <c r="I295" s="3"/>
    </row>
    <row r="296">
      <c r="A296" s="4" t="s">
        <v>157</v>
      </c>
      <c r="B296" s="4" t="s">
        <v>6</v>
      </c>
      <c r="C296" s="5" t="s">
        <v>40</v>
      </c>
      <c r="D296" s="5" t="s">
        <v>8</v>
      </c>
      <c r="E296" s="5" t="s">
        <v>9</v>
      </c>
      <c r="F296" s="3"/>
      <c r="G296" s="3"/>
      <c r="H296" s="3"/>
      <c r="I296" s="3"/>
    </row>
    <row r="297">
      <c r="A297" s="4" t="s">
        <v>157</v>
      </c>
      <c r="B297" s="4" t="s">
        <v>6</v>
      </c>
      <c r="C297" s="5" t="s">
        <v>31</v>
      </c>
      <c r="D297" s="5" t="s">
        <v>8</v>
      </c>
      <c r="E297" s="5" t="s">
        <v>9</v>
      </c>
      <c r="F297" s="3"/>
      <c r="G297" s="3"/>
      <c r="H297" s="3"/>
      <c r="I297" s="3"/>
    </row>
    <row r="298">
      <c r="A298" s="4" t="s">
        <v>157</v>
      </c>
      <c r="B298" s="4" t="s">
        <v>20</v>
      </c>
      <c r="C298" s="5" t="s">
        <v>36</v>
      </c>
      <c r="D298" s="5" t="s">
        <v>8</v>
      </c>
      <c r="E298" s="5" t="s">
        <v>9</v>
      </c>
      <c r="F298" s="3"/>
      <c r="G298" s="3"/>
      <c r="H298" s="3"/>
      <c r="I298" s="3"/>
    </row>
    <row r="299">
      <c r="A299" s="4" t="s">
        <v>157</v>
      </c>
      <c r="B299" s="4" t="s">
        <v>20</v>
      </c>
      <c r="C299" s="5" t="s">
        <v>42</v>
      </c>
      <c r="D299" s="5" t="s">
        <v>8</v>
      </c>
      <c r="E299" s="5" t="s">
        <v>9</v>
      </c>
      <c r="F299" s="3"/>
      <c r="G299" s="3"/>
      <c r="H299" s="3"/>
      <c r="I299" s="3"/>
    </row>
    <row r="300">
      <c r="A300" s="4" t="s">
        <v>157</v>
      </c>
      <c r="B300" s="4" t="s">
        <v>20</v>
      </c>
      <c r="C300" s="5" t="s">
        <v>17</v>
      </c>
      <c r="D300" s="5" t="s">
        <v>158</v>
      </c>
      <c r="E300" s="5" t="s">
        <v>9</v>
      </c>
      <c r="F300" s="3"/>
      <c r="G300" s="3"/>
      <c r="H300" s="3"/>
      <c r="I300" s="3"/>
    </row>
    <row r="301">
      <c r="A301" s="4" t="s">
        <v>157</v>
      </c>
      <c r="B301" s="4" t="s">
        <v>20</v>
      </c>
      <c r="C301" s="5" t="s">
        <v>41</v>
      </c>
      <c r="D301" s="5" t="s">
        <v>8</v>
      </c>
      <c r="E301" s="5" t="s">
        <v>9</v>
      </c>
      <c r="F301" s="3"/>
      <c r="G301" s="3"/>
      <c r="H301" s="3"/>
      <c r="I301" s="3"/>
    </row>
    <row r="302">
      <c r="A302" s="4" t="s">
        <v>157</v>
      </c>
      <c r="B302" s="4" t="s">
        <v>20</v>
      </c>
      <c r="C302" s="5" t="s">
        <v>28</v>
      </c>
      <c r="D302" s="5" t="s">
        <v>8</v>
      </c>
      <c r="E302" s="5" t="s">
        <v>9</v>
      </c>
      <c r="F302" s="3"/>
      <c r="G302" s="3"/>
      <c r="H302" s="3"/>
      <c r="I302" s="3"/>
    </row>
    <row r="303">
      <c r="A303" s="4" t="s">
        <v>157</v>
      </c>
      <c r="B303" s="4" t="s">
        <v>20</v>
      </c>
      <c r="C303" s="5" t="s">
        <v>35</v>
      </c>
      <c r="D303" s="5" t="s">
        <v>8</v>
      </c>
      <c r="E303" s="5" t="s">
        <v>9</v>
      </c>
      <c r="F303" s="3"/>
      <c r="G303" s="3"/>
      <c r="H303" s="3"/>
      <c r="I303" s="3"/>
    </row>
    <row r="304">
      <c r="A304" s="4" t="s">
        <v>157</v>
      </c>
      <c r="B304" s="4" t="s">
        <v>20</v>
      </c>
      <c r="C304" s="5" t="s">
        <v>40</v>
      </c>
      <c r="D304" s="5" t="s">
        <v>8</v>
      </c>
      <c r="E304" s="5" t="s">
        <v>9</v>
      </c>
      <c r="F304" s="3"/>
      <c r="G304" s="3"/>
      <c r="H304" s="3"/>
      <c r="I304" s="3"/>
    </row>
    <row r="305">
      <c r="A305" s="4" t="s">
        <v>157</v>
      </c>
      <c r="B305" s="4" t="s">
        <v>20</v>
      </c>
      <c r="C305" s="5" t="s">
        <v>40</v>
      </c>
      <c r="D305" s="5" t="s">
        <v>8</v>
      </c>
      <c r="E305" s="5" t="s">
        <v>9</v>
      </c>
      <c r="F305" s="3"/>
      <c r="G305" s="3"/>
      <c r="H305" s="3"/>
      <c r="I305" s="3"/>
    </row>
    <row r="306">
      <c r="A306" s="4" t="s">
        <v>157</v>
      </c>
      <c r="B306" s="4" t="s">
        <v>20</v>
      </c>
      <c r="C306" s="5" t="s">
        <v>16</v>
      </c>
      <c r="D306" s="5" t="s">
        <v>8</v>
      </c>
      <c r="E306" s="5" t="s">
        <v>9</v>
      </c>
      <c r="F306" s="3"/>
      <c r="G306" s="3"/>
      <c r="H306" s="3"/>
      <c r="I306" s="3"/>
    </row>
    <row r="307">
      <c r="A307" s="4" t="s">
        <v>157</v>
      </c>
      <c r="B307" s="4" t="s">
        <v>20</v>
      </c>
      <c r="C307" s="5" t="s">
        <v>17</v>
      </c>
      <c r="D307" s="5" t="s">
        <v>159</v>
      </c>
      <c r="E307" s="5" t="s">
        <v>9</v>
      </c>
      <c r="F307" s="3"/>
      <c r="G307" s="3"/>
      <c r="H307" s="3"/>
      <c r="I307" s="3"/>
    </row>
    <row r="308">
      <c r="A308" s="4" t="s">
        <v>157</v>
      </c>
      <c r="B308" s="4" t="s">
        <v>20</v>
      </c>
      <c r="C308" s="5" t="s">
        <v>50</v>
      </c>
      <c r="D308" s="5" t="s">
        <v>8</v>
      </c>
      <c r="E308" s="5" t="s">
        <v>9</v>
      </c>
      <c r="F308" s="3"/>
      <c r="G308" s="3"/>
      <c r="H308" s="3"/>
      <c r="I308" s="3"/>
    </row>
    <row r="309">
      <c r="A309" s="4" t="s">
        <v>157</v>
      </c>
      <c r="B309" s="4" t="s">
        <v>20</v>
      </c>
      <c r="C309" s="5" t="s">
        <v>31</v>
      </c>
      <c r="D309" s="5" t="s">
        <v>8</v>
      </c>
      <c r="E309" s="5" t="s">
        <v>9</v>
      </c>
      <c r="F309" s="3"/>
      <c r="G309" s="3"/>
      <c r="H309" s="3"/>
      <c r="I309" s="3"/>
    </row>
    <row r="310">
      <c r="A310" s="4" t="s">
        <v>157</v>
      </c>
      <c r="B310" s="4" t="s">
        <v>20</v>
      </c>
      <c r="C310" s="5" t="s">
        <v>160</v>
      </c>
      <c r="D310" s="5" t="s">
        <v>8</v>
      </c>
      <c r="E310" s="5" t="s">
        <v>9</v>
      </c>
      <c r="F310" s="3"/>
      <c r="G310" s="3"/>
      <c r="H310" s="3"/>
      <c r="I310" s="3"/>
    </row>
    <row r="311">
      <c r="A311" s="4" t="s">
        <v>157</v>
      </c>
      <c r="B311" s="4" t="s">
        <v>20</v>
      </c>
      <c r="C311" s="5" t="s">
        <v>50</v>
      </c>
      <c r="D311" s="5" t="s">
        <v>8</v>
      </c>
      <c r="E311" s="5" t="s">
        <v>9</v>
      </c>
      <c r="F311" s="3"/>
      <c r="G311" s="3"/>
      <c r="H311" s="3"/>
      <c r="I311" s="3"/>
    </row>
    <row r="312">
      <c r="A312" s="4" t="s">
        <v>157</v>
      </c>
      <c r="B312" s="4" t="s">
        <v>20</v>
      </c>
      <c r="C312" s="5" t="s">
        <v>34</v>
      </c>
      <c r="D312" s="5" t="s">
        <v>161</v>
      </c>
      <c r="E312" s="5" t="s">
        <v>9</v>
      </c>
      <c r="F312" s="3"/>
      <c r="G312" s="3"/>
      <c r="H312" s="3"/>
      <c r="I312" s="3"/>
    </row>
    <row r="313">
      <c r="A313" s="4" t="s">
        <v>157</v>
      </c>
      <c r="B313" s="4" t="s">
        <v>20</v>
      </c>
      <c r="C313" s="5" t="s">
        <v>17</v>
      </c>
      <c r="D313" s="5" t="s">
        <v>8</v>
      </c>
      <c r="E313" s="5" t="s">
        <v>9</v>
      </c>
      <c r="F313" s="3"/>
      <c r="G313" s="3"/>
      <c r="H313" s="3"/>
      <c r="I313" s="3"/>
    </row>
    <row r="314">
      <c r="A314" s="4" t="s">
        <v>157</v>
      </c>
      <c r="B314" s="4" t="s">
        <v>20</v>
      </c>
      <c r="C314" s="5" t="s">
        <v>16</v>
      </c>
      <c r="D314" s="5" t="s">
        <v>8</v>
      </c>
      <c r="E314" s="5" t="s">
        <v>9</v>
      </c>
      <c r="F314" s="3"/>
      <c r="G314" s="3"/>
      <c r="H314" s="3"/>
      <c r="I314" s="3"/>
    </row>
    <row r="315">
      <c r="A315" s="4" t="s">
        <v>157</v>
      </c>
      <c r="B315" s="4" t="s">
        <v>20</v>
      </c>
      <c r="C315" s="5" t="s">
        <v>41</v>
      </c>
      <c r="D315" s="5" t="s">
        <v>8</v>
      </c>
      <c r="E315" s="5" t="s">
        <v>9</v>
      </c>
      <c r="F315" s="3"/>
      <c r="G315" s="3"/>
      <c r="H315" s="3"/>
      <c r="I315" s="3"/>
    </row>
    <row r="316">
      <c r="A316" s="4" t="s">
        <v>157</v>
      </c>
      <c r="B316" s="4" t="s">
        <v>20</v>
      </c>
      <c r="C316" s="5" t="s">
        <v>10</v>
      </c>
      <c r="D316" s="5" t="s">
        <v>8</v>
      </c>
      <c r="E316" s="5" t="s">
        <v>9</v>
      </c>
      <c r="F316" s="3"/>
      <c r="G316" s="3"/>
      <c r="H316" s="3"/>
      <c r="I316" s="3"/>
    </row>
    <row r="317">
      <c r="A317" s="4" t="s">
        <v>157</v>
      </c>
      <c r="B317" s="4" t="s">
        <v>20</v>
      </c>
      <c r="C317" s="5" t="s">
        <v>17</v>
      </c>
      <c r="D317" s="5" t="s">
        <v>162</v>
      </c>
      <c r="E317" s="5" t="s">
        <v>9</v>
      </c>
      <c r="F317" s="3"/>
      <c r="G317" s="3"/>
      <c r="H317" s="3"/>
      <c r="I317" s="3"/>
    </row>
    <row r="318">
      <c r="A318" s="4" t="s">
        <v>163</v>
      </c>
      <c r="B318" s="4" t="s">
        <v>6</v>
      </c>
      <c r="C318" s="5" t="s">
        <v>10</v>
      </c>
      <c r="D318" s="5" t="s">
        <v>8</v>
      </c>
      <c r="E318" s="5" t="s">
        <v>9</v>
      </c>
      <c r="F318" s="3"/>
      <c r="G318" s="3"/>
      <c r="H318" s="3"/>
      <c r="I318" s="3"/>
    </row>
    <row r="319">
      <c r="A319" s="4" t="s">
        <v>163</v>
      </c>
      <c r="B319" s="4" t="s">
        <v>6</v>
      </c>
      <c r="C319" s="5" t="s">
        <v>44</v>
      </c>
      <c r="D319" s="5" t="s">
        <v>8</v>
      </c>
      <c r="E319" s="5" t="s">
        <v>9</v>
      </c>
      <c r="F319" s="3"/>
      <c r="G319" s="3"/>
      <c r="H319" s="3"/>
      <c r="I319" s="3"/>
    </row>
    <row r="320">
      <c r="A320" s="4" t="s">
        <v>163</v>
      </c>
      <c r="B320" s="4" t="s">
        <v>6</v>
      </c>
      <c r="C320" s="5" t="s">
        <v>40</v>
      </c>
      <c r="D320" s="5" t="s">
        <v>8</v>
      </c>
      <c r="E320" s="5" t="s">
        <v>9</v>
      </c>
      <c r="F320" s="3"/>
      <c r="G320" s="3"/>
      <c r="H320" s="3"/>
      <c r="I320" s="3"/>
    </row>
    <row r="321">
      <c r="A321" s="4" t="s">
        <v>163</v>
      </c>
      <c r="B321" s="4" t="s">
        <v>6</v>
      </c>
      <c r="C321" s="5" t="s">
        <v>10</v>
      </c>
      <c r="D321" s="5" t="s">
        <v>8</v>
      </c>
      <c r="E321" s="5" t="s">
        <v>9</v>
      </c>
      <c r="F321" s="3"/>
      <c r="G321" s="3"/>
      <c r="H321" s="3"/>
      <c r="I321" s="3"/>
    </row>
    <row r="322">
      <c r="A322" s="4" t="s">
        <v>163</v>
      </c>
      <c r="B322" s="4" t="s">
        <v>6</v>
      </c>
      <c r="C322" s="5" t="s">
        <v>48</v>
      </c>
      <c r="D322" s="5" t="s">
        <v>8</v>
      </c>
      <c r="E322" s="5" t="s">
        <v>9</v>
      </c>
      <c r="F322" s="3"/>
      <c r="G322" s="3"/>
      <c r="H322" s="3"/>
      <c r="I322" s="3"/>
    </row>
    <row r="323">
      <c r="A323" s="4" t="s">
        <v>163</v>
      </c>
      <c r="B323" s="4" t="s">
        <v>6</v>
      </c>
      <c r="C323" s="5" t="s">
        <v>16</v>
      </c>
      <c r="D323" s="5" t="s">
        <v>164</v>
      </c>
      <c r="E323" s="5" t="s">
        <v>9</v>
      </c>
      <c r="F323" s="3"/>
      <c r="G323" s="3"/>
      <c r="H323" s="3"/>
      <c r="I323" s="3"/>
    </row>
    <row r="324">
      <c r="A324" s="4" t="s">
        <v>163</v>
      </c>
      <c r="B324" s="4" t="s">
        <v>6</v>
      </c>
      <c r="C324" s="5" t="s">
        <v>31</v>
      </c>
      <c r="D324" s="5" t="s">
        <v>8</v>
      </c>
      <c r="E324" s="5" t="s">
        <v>9</v>
      </c>
      <c r="F324" s="3"/>
      <c r="G324" s="3"/>
      <c r="H324" s="3"/>
      <c r="I324" s="3"/>
    </row>
    <row r="325">
      <c r="A325" s="4" t="s">
        <v>163</v>
      </c>
      <c r="B325" s="4" t="s">
        <v>6</v>
      </c>
      <c r="C325" s="5" t="s">
        <v>165</v>
      </c>
      <c r="D325" s="5" t="s">
        <v>166</v>
      </c>
      <c r="E325" s="5" t="s">
        <v>9</v>
      </c>
      <c r="F325" s="3"/>
      <c r="G325" s="3"/>
      <c r="H325" s="3"/>
      <c r="I325" s="3"/>
    </row>
    <row r="326">
      <c r="A326" s="4" t="s">
        <v>163</v>
      </c>
      <c r="B326" s="4" t="s">
        <v>6</v>
      </c>
      <c r="C326" s="5" t="s">
        <v>42</v>
      </c>
      <c r="D326" s="5" t="s">
        <v>8</v>
      </c>
      <c r="E326" s="5" t="s">
        <v>9</v>
      </c>
      <c r="F326" s="3"/>
      <c r="G326" s="3"/>
      <c r="H326" s="3"/>
      <c r="I326" s="3"/>
    </row>
    <row r="327">
      <c r="A327" s="4" t="s">
        <v>163</v>
      </c>
      <c r="B327" s="4" t="s">
        <v>6</v>
      </c>
      <c r="C327" s="5" t="s">
        <v>17</v>
      </c>
      <c r="D327" s="5" t="s">
        <v>167</v>
      </c>
      <c r="E327" s="5" t="s">
        <v>9</v>
      </c>
      <c r="F327" s="3"/>
      <c r="G327" s="3"/>
      <c r="H327" s="3"/>
      <c r="I327" s="3"/>
    </row>
    <row r="328">
      <c r="A328" s="4" t="s">
        <v>163</v>
      </c>
      <c r="B328" s="4" t="s">
        <v>6</v>
      </c>
      <c r="C328" s="5" t="s">
        <v>168</v>
      </c>
      <c r="D328" s="5" t="s">
        <v>169</v>
      </c>
      <c r="E328" s="5" t="s">
        <v>9</v>
      </c>
      <c r="F328" s="3"/>
      <c r="G328" s="3"/>
      <c r="H328" s="3"/>
      <c r="I328" s="3"/>
    </row>
    <row r="329">
      <c r="A329" s="4" t="s">
        <v>163</v>
      </c>
      <c r="B329" s="4" t="s">
        <v>6</v>
      </c>
      <c r="C329" s="5" t="s">
        <v>17</v>
      </c>
      <c r="D329" s="5" t="s">
        <v>170</v>
      </c>
      <c r="E329" s="5" t="s">
        <v>9</v>
      </c>
      <c r="F329" s="3"/>
      <c r="G329" s="3"/>
      <c r="H329" s="3"/>
      <c r="I329" s="3"/>
    </row>
    <row r="330">
      <c r="A330" s="4" t="s">
        <v>163</v>
      </c>
      <c r="B330" s="4" t="s">
        <v>6</v>
      </c>
      <c r="C330" s="5" t="s">
        <v>32</v>
      </c>
      <c r="D330" s="5" t="s">
        <v>8</v>
      </c>
      <c r="E330" s="5" t="s">
        <v>9</v>
      </c>
      <c r="F330" s="3"/>
      <c r="G330" s="3"/>
      <c r="H330" s="3"/>
      <c r="I330" s="3"/>
    </row>
    <row r="331">
      <c r="A331" s="4" t="s">
        <v>163</v>
      </c>
      <c r="B331" s="4" t="s">
        <v>6</v>
      </c>
      <c r="C331" s="5" t="s">
        <v>35</v>
      </c>
      <c r="D331" s="5" t="s">
        <v>8</v>
      </c>
      <c r="E331" s="5" t="s">
        <v>9</v>
      </c>
      <c r="F331" s="3"/>
      <c r="G331" s="3"/>
      <c r="H331" s="3"/>
      <c r="I331" s="3"/>
    </row>
    <row r="332">
      <c r="A332" s="4" t="s">
        <v>163</v>
      </c>
      <c r="B332" s="4" t="s">
        <v>6</v>
      </c>
      <c r="C332" s="5" t="s">
        <v>32</v>
      </c>
      <c r="D332" s="5" t="s">
        <v>8</v>
      </c>
      <c r="E332" s="5" t="s">
        <v>9</v>
      </c>
      <c r="F332" s="3"/>
      <c r="G332" s="3"/>
      <c r="H332" s="3"/>
      <c r="I332" s="3"/>
    </row>
    <row r="333">
      <c r="A333" s="4" t="s">
        <v>163</v>
      </c>
      <c r="B333" s="4" t="s">
        <v>6</v>
      </c>
      <c r="C333" s="5" t="s">
        <v>42</v>
      </c>
      <c r="D333" s="5" t="s">
        <v>8</v>
      </c>
      <c r="E333" s="5" t="s">
        <v>9</v>
      </c>
      <c r="F333" s="3"/>
      <c r="G333" s="3"/>
      <c r="H333" s="3"/>
      <c r="I333" s="3"/>
    </row>
    <row r="334">
      <c r="A334" s="4" t="s">
        <v>163</v>
      </c>
      <c r="B334" s="4" t="s">
        <v>6</v>
      </c>
      <c r="C334" s="5" t="s">
        <v>17</v>
      </c>
      <c r="D334" s="5" t="s">
        <v>171</v>
      </c>
      <c r="E334" s="5" t="s">
        <v>9</v>
      </c>
      <c r="F334" s="3"/>
      <c r="G334" s="3"/>
      <c r="H334" s="3"/>
      <c r="I334" s="3"/>
    </row>
    <row r="335">
      <c r="A335" s="4" t="s">
        <v>163</v>
      </c>
      <c r="B335" s="4" t="s">
        <v>6</v>
      </c>
      <c r="C335" s="5" t="s">
        <v>67</v>
      </c>
      <c r="D335" s="5" t="s">
        <v>8</v>
      </c>
      <c r="E335" s="5" t="s">
        <v>9</v>
      </c>
      <c r="F335" s="3"/>
      <c r="G335" s="3"/>
      <c r="H335" s="3"/>
      <c r="I335" s="3"/>
    </row>
    <row r="336">
      <c r="A336" s="4" t="s">
        <v>163</v>
      </c>
      <c r="B336" s="4" t="s">
        <v>6</v>
      </c>
      <c r="C336" s="5" t="s">
        <v>35</v>
      </c>
      <c r="D336" s="5" t="s">
        <v>8</v>
      </c>
      <c r="E336" s="5" t="s">
        <v>9</v>
      </c>
      <c r="F336" s="3"/>
      <c r="G336" s="3"/>
      <c r="H336" s="3"/>
      <c r="I336" s="3"/>
    </row>
    <row r="337">
      <c r="A337" s="4" t="s">
        <v>163</v>
      </c>
      <c r="B337" s="4" t="s">
        <v>6</v>
      </c>
      <c r="C337" s="5" t="s">
        <v>48</v>
      </c>
      <c r="D337" s="5" t="s">
        <v>8</v>
      </c>
      <c r="E337" s="5" t="s">
        <v>9</v>
      </c>
      <c r="F337" s="3"/>
      <c r="G337" s="3"/>
      <c r="H337" s="3"/>
      <c r="I337" s="3"/>
    </row>
    <row r="338">
      <c r="A338" s="4" t="s">
        <v>163</v>
      </c>
      <c r="B338" s="4" t="s">
        <v>6</v>
      </c>
      <c r="C338" s="5" t="s">
        <v>40</v>
      </c>
      <c r="D338" s="5" t="s">
        <v>8</v>
      </c>
      <c r="E338" s="5" t="s">
        <v>9</v>
      </c>
      <c r="F338" s="3"/>
      <c r="G338" s="3"/>
      <c r="H338" s="3"/>
      <c r="I338" s="3"/>
    </row>
    <row r="339">
      <c r="A339" s="4" t="s">
        <v>163</v>
      </c>
      <c r="B339" s="4" t="s">
        <v>6</v>
      </c>
      <c r="C339" s="5" t="s">
        <v>17</v>
      </c>
      <c r="D339" s="5" t="s">
        <v>172</v>
      </c>
      <c r="E339" s="5" t="s">
        <v>9</v>
      </c>
      <c r="F339" s="3"/>
      <c r="G339" s="3"/>
      <c r="H339" s="3"/>
      <c r="I339" s="3"/>
    </row>
    <row r="340">
      <c r="A340" s="4" t="s">
        <v>163</v>
      </c>
      <c r="B340" s="4" t="s">
        <v>173</v>
      </c>
      <c r="C340" s="5" t="s">
        <v>17</v>
      </c>
      <c r="D340" s="5" t="s">
        <v>174</v>
      </c>
      <c r="E340" s="5" t="s">
        <v>9</v>
      </c>
      <c r="F340" s="3"/>
      <c r="G340" s="3"/>
      <c r="H340" s="3"/>
      <c r="I340" s="3"/>
    </row>
    <row r="341">
      <c r="A341" s="4" t="s">
        <v>163</v>
      </c>
      <c r="B341" s="4" t="s">
        <v>20</v>
      </c>
      <c r="C341" s="5" t="s">
        <v>67</v>
      </c>
      <c r="D341" s="5" t="s">
        <v>8</v>
      </c>
      <c r="E341" s="5" t="s">
        <v>9</v>
      </c>
      <c r="F341" s="3"/>
      <c r="G341" s="3"/>
      <c r="H341" s="3"/>
      <c r="I341" s="3"/>
    </row>
    <row r="342">
      <c r="A342" s="4" t="s">
        <v>163</v>
      </c>
      <c r="B342" s="4" t="s">
        <v>20</v>
      </c>
      <c r="C342" s="5" t="s">
        <v>54</v>
      </c>
      <c r="D342" s="5" t="s">
        <v>8</v>
      </c>
      <c r="E342" s="5" t="s">
        <v>9</v>
      </c>
      <c r="F342" s="3"/>
      <c r="G342" s="3"/>
      <c r="H342" s="3"/>
      <c r="I342" s="3"/>
    </row>
    <row r="343">
      <c r="A343" s="4" t="s">
        <v>163</v>
      </c>
      <c r="B343" s="4" t="s">
        <v>20</v>
      </c>
      <c r="C343" s="5" t="s">
        <v>40</v>
      </c>
      <c r="D343" s="5" t="s">
        <v>8</v>
      </c>
      <c r="E343" s="5" t="s">
        <v>22</v>
      </c>
      <c r="F343" s="3"/>
      <c r="G343" s="3"/>
      <c r="H343" s="3"/>
      <c r="I343" s="3"/>
    </row>
    <row r="344">
      <c r="A344" s="4" t="s">
        <v>163</v>
      </c>
      <c r="B344" s="4" t="s">
        <v>20</v>
      </c>
      <c r="C344" s="5" t="s">
        <v>42</v>
      </c>
      <c r="D344" s="5" t="s">
        <v>8</v>
      </c>
      <c r="E344" s="5" t="s">
        <v>9</v>
      </c>
      <c r="F344" s="3"/>
      <c r="G344" s="3"/>
      <c r="H344" s="3"/>
      <c r="I344" s="3"/>
    </row>
    <row r="345">
      <c r="A345" s="4" t="s">
        <v>163</v>
      </c>
      <c r="B345" s="4" t="s">
        <v>20</v>
      </c>
      <c r="C345" s="5" t="s">
        <v>31</v>
      </c>
      <c r="D345" s="5" t="s">
        <v>8</v>
      </c>
      <c r="E345" s="5" t="s">
        <v>9</v>
      </c>
      <c r="F345" s="3"/>
      <c r="G345" s="3"/>
      <c r="H345" s="3"/>
      <c r="I345" s="3"/>
    </row>
    <row r="346">
      <c r="A346" s="4" t="s">
        <v>163</v>
      </c>
      <c r="B346" s="4" t="s">
        <v>20</v>
      </c>
      <c r="C346" s="5" t="s">
        <v>40</v>
      </c>
      <c r="D346" s="5" t="s">
        <v>175</v>
      </c>
      <c r="E346" s="5" t="s">
        <v>9</v>
      </c>
      <c r="F346" s="3"/>
      <c r="G346" s="3"/>
      <c r="H346" s="3"/>
      <c r="I346" s="3"/>
    </row>
    <row r="347">
      <c r="A347" s="4" t="s">
        <v>163</v>
      </c>
      <c r="B347" s="4" t="s">
        <v>20</v>
      </c>
      <c r="C347" s="5" t="s">
        <v>17</v>
      </c>
      <c r="D347" s="5" t="s">
        <v>176</v>
      </c>
      <c r="E347" s="5" t="s">
        <v>9</v>
      </c>
      <c r="F347" s="3"/>
      <c r="G347" s="3"/>
      <c r="H347" s="3"/>
      <c r="I347" s="3"/>
    </row>
    <row r="348">
      <c r="A348" s="4" t="s">
        <v>163</v>
      </c>
      <c r="B348" s="4" t="s">
        <v>20</v>
      </c>
      <c r="C348" s="5" t="s">
        <v>17</v>
      </c>
      <c r="D348" s="5" t="s">
        <v>177</v>
      </c>
      <c r="E348" s="5" t="s">
        <v>9</v>
      </c>
      <c r="F348" s="3"/>
      <c r="G348" s="3"/>
      <c r="H348" s="3"/>
      <c r="I348" s="3"/>
    </row>
    <row r="349">
      <c r="A349" s="4" t="s">
        <v>163</v>
      </c>
      <c r="B349" s="4" t="s">
        <v>178</v>
      </c>
      <c r="C349" s="5" t="s">
        <v>32</v>
      </c>
      <c r="D349" s="5" t="s">
        <v>8</v>
      </c>
      <c r="E349" s="5" t="s">
        <v>9</v>
      </c>
      <c r="F349" s="3"/>
      <c r="G349" s="3"/>
      <c r="H349" s="3"/>
      <c r="I349" s="3"/>
    </row>
    <row r="350">
      <c r="A350" s="4" t="s">
        <v>163</v>
      </c>
      <c r="B350" s="4" t="s">
        <v>129</v>
      </c>
      <c r="C350" s="5" t="s">
        <v>16</v>
      </c>
      <c r="D350" s="5" t="s">
        <v>8</v>
      </c>
      <c r="E350" s="5" t="s">
        <v>9</v>
      </c>
      <c r="F350" s="3"/>
      <c r="G350" s="3"/>
      <c r="H350" s="3"/>
      <c r="I350" s="3"/>
    </row>
    <row r="351">
      <c r="A351" s="4" t="s">
        <v>163</v>
      </c>
      <c r="B351" s="4" t="s">
        <v>179</v>
      </c>
      <c r="C351" s="5" t="s">
        <v>67</v>
      </c>
      <c r="D351" s="5" t="s">
        <v>8</v>
      </c>
      <c r="E351" s="5" t="s">
        <v>9</v>
      </c>
      <c r="F351" s="3"/>
      <c r="G351" s="3"/>
      <c r="H351" s="3"/>
      <c r="I351" s="3"/>
    </row>
    <row r="352">
      <c r="A352" s="4" t="s">
        <v>163</v>
      </c>
      <c r="B352" s="4" t="s">
        <v>129</v>
      </c>
      <c r="C352" s="5" t="s">
        <v>165</v>
      </c>
      <c r="D352" s="5" t="s">
        <v>8</v>
      </c>
      <c r="E352" s="5" t="s">
        <v>9</v>
      </c>
      <c r="F352" s="3"/>
      <c r="G352" s="3"/>
      <c r="H352" s="3"/>
      <c r="I352" s="3"/>
    </row>
    <row r="353">
      <c r="A353" s="4" t="s">
        <v>163</v>
      </c>
      <c r="B353" s="4" t="s">
        <v>129</v>
      </c>
      <c r="C353" s="5" t="s">
        <v>31</v>
      </c>
      <c r="D353" s="5" t="s">
        <v>8</v>
      </c>
      <c r="E353" s="5" t="s">
        <v>9</v>
      </c>
      <c r="F353" s="3"/>
      <c r="G353" s="3"/>
      <c r="H353" s="3"/>
      <c r="I353" s="3"/>
    </row>
    <row r="354">
      <c r="A354" s="4" t="s">
        <v>163</v>
      </c>
      <c r="B354" s="4" t="s">
        <v>20</v>
      </c>
      <c r="C354" s="5" t="s">
        <v>17</v>
      </c>
      <c r="D354" s="5" t="s">
        <v>180</v>
      </c>
      <c r="E354" s="5" t="s">
        <v>9</v>
      </c>
      <c r="F354" s="3"/>
      <c r="G354" s="3"/>
      <c r="H354" s="3"/>
      <c r="I354" s="3"/>
    </row>
    <row r="355">
      <c r="A355" s="4" t="s">
        <v>181</v>
      </c>
      <c r="B355" s="4" t="s">
        <v>182</v>
      </c>
      <c r="C355" s="5" t="s">
        <v>35</v>
      </c>
      <c r="D355" s="5" t="s">
        <v>8</v>
      </c>
      <c r="E355" s="5" t="s">
        <v>9</v>
      </c>
      <c r="F355" s="3"/>
      <c r="G355" s="3"/>
      <c r="H355" s="3"/>
      <c r="I355" s="3"/>
    </row>
    <row r="356">
      <c r="A356" s="4" t="s">
        <v>181</v>
      </c>
      <c r="B356" s="4" t="s">
        <v>182</v>
      </c>
      <c r="C356" s="5" t="s">
        <v>36</v>
      </c>
      <c r="D356" s="5" t="s">
        <v>8</v>
      </c>
      <c r="E356" s="5" t="s">
        <v>9</v>
      </c>
      <c r="F356" s="3"/>
      <c r="G356" s="3"/>
      <c r="H356" s="3"/>
      <c r="I356" s="3"/>
    </row>
    <row r="357">
      <c r="A357" s="4" t="s">
        <v>181</v>
      </c>
      <c r="B357" s="4" t="s">
        <v>182</v>
      </c>
      <c r="C357" s="5" t="s">
        <v>88</v>
      </c>
      <c r="D357" s="5" t="s">
        <v>8</v>
      </c>
      <c r="E357" s="5" t="s">
        <v>9</v>
      </c>
      <c r="F357" s="3"/>
      <c r="G357" s="3"/>
      <c r="H357" s="3"/>
      <c r="I357" s="3"/>
    </row>
    <row r="358">
      <c r="A358" s="4" t="s">
        <v>181</v>
      </c>
      <c r="B358" s="4" t="s">
        <v>182</v>
      </c>
      <c r="C358" s="5" t="s">
        <v>39</v>
      </c>
      <c r="D358" s="5" t="s">
        <v>8</v>
      </c>
      <c r="E358" s="5" t="s">
        <v>9</v>
      </c>
      <c r="F358" s="3"/>
      <c r="G358" s="3"/>
      <c r="H358" s="3"/>
      <c r="I358" s="3"/>
    </row>
    <row r="359">
      <c r="A359" s="4" t="s">
        <v>181</v>
      </c>
      <c r="B359" s="4" t="s">
        <v>182</v>
      </c>
      <c r="C359" s="5" t="s">
        <v>36</v>
      </c>
      <c r="D359" s="5" t="s">
        <v>8</v>
      </c>
      <c r="E359" s="5" t="s">
        <v>9</v>
      </c>
      <c r="F359" s="3"/>
      <c r="G359" s="3"/>
      <c r="H359" s="3"/>
      <c r="I359" s="3"/>
    </row>
    <row r="360">
      <c r="A360" s="4" t="s">
        <v>181</v>
      </c>
      <c r="B360" s="4" t="s">
        <v>182</v>
      </c>
      <c r="C360" s="5" t="s">
        <v>16</v>
      </c>
      <c r="D360" s="5" t="s">
        <v>183</v>
      </c>
      <c r="E360" s="5" t="s">
        <v>9</v>
      </c>
      <c r="F360" s="3"/>
      <c r="G360" s="3"/>
      <c r="H360" s="3"/>
      <c r="I360" s="3"/>
    </row>
    <row r="361">
      <c r="A361" s="4" t="s">
        <v>181</v>
      </c>
      <c r="B361" s="4" t="s">
        <v>182</v>
      </c>
      <c r="C361" s="5" t="s">
        <v>31</v>
      </c>
      <c r="D361" s="5" t="s">
        <v>8</v>
      </c>
      <c r="E361" s="5" t="s">
        <v>9</v>
      </c>
      <c r="F361" s="3"/>
      <c r="G361" s="3"/>
      <c r="H361" s="3"/>
      <c r="I361" s="3"/>
    </row>
    <row r="362">
      <c r="A362" s="4" t="s">
        <v>181</v>
      </c>
      <c r="B362" s="4" t="s">
        <v>182</v>
      </c>
      <c r="C362" s="5" t="s">
        <v>50</v>
      </c>
      <c r="D362" s="5" t="s">
        <v>8</v>
      </c>
      <c r="E362" s="5" t="s">
        <v>9</v>
      </c>
      <c r="F362" s="3"/>
      <c r="G362" s="3"/>
      <c r="H362" s="3"/>
      <c r="I362" s="3"/>
    </row>
    <row r="363">
      <c r="A363" s="4" t="s">
        <v>181</v>
      </c>
      <c r="B363" s="4" t="s">
        <v>182</v>
      </c>
      <c r="C363" s="5" t="s">
        <v>44</v>
      </c>
      <c r="D363" s="5" t="s">
        <v>8</v>
      </c>
      <c r="E363" s="5" t="s">
        <v>9</v>
      </c>
      <c r="F363" s="3"/>
      <c r="G363" s="3"/>
      <c r="H363" s="3"/>
      <c r="I363" s="3"/>
    </row>
    <row r="364">
      <c r="A364" s="4" t="s">
        <v>181</v>
      </c>
      <c r="B364" s="4" t="s">
        <v>182</v>
      </c>
      <c r="C364" s="5" t="s">
        <v>17</v>
      </c>
      <c r="D364" s="5" t="s">
        <v>184</v>
      </c>
      <c r="E364" s="5" t="s">
        <v>9</v>
      </c>
      <c r="F364" s="3"/>
      <c r="G364" s="3"/>
      <c r="H364" s="3"/>
      <c r="I364" s="3"/>
    </row>
    <row r="365">
      <c r="A365" s="4" t="s">
        <v>185</v>
      </c>
      <c r="B365" s="4" t="s">
        <v>6</v>
      </c>
      <c r="C365" s="5" t="s">
        <v>134</v>
      </c>
      <c r="D365" s="5" t="s">
        <v>8</v>
      </c>
      <c r="E365" s="5" t="s">
        <v>9</v>
      </c>
      <c r="F365" s="3"/>
      <c r="G365" s="3"/>
      <c r="H365" s="3"/>
      <c r="I365" s="3"/>
    </row>
    <row r="366">
      <c r="A366" s="4" t="s">
        <v>185</v>
      </c>
      <c r="B366" s="4" t="s">
        <v>6</v>
      </c>
      <c r="C366" s="5" t="s">
        <v>29</v>
      </c>
      <c r="D366" s="5" t="s">
        <v>8</v>
      </c>
      <c r="E366" s="5" t="s">
        <v>9</v>
      </c>
      <c r="F366" s="3"/>
      <c r="G366" s="3"/>
      <c r="H366" s="3"/>
      <c r="I366" s="3"/>
    </row>
    <row r="367">
      <c r="A367" s="4" t="s">
        <v>185</v>
      </c>
      <c r="B367" s="4" t="s">
        <v>6</v>
      </c>
      <c r="C367" s="5" t="s">
        <v>16</v>
      </c>
      <c r="D367" s="5" t="s">
        <v>186</v>
      </c>
      <c r="E367" s="5" t="s">
        <v>9</v>
      </c>
      <c r="F367" s="3"/>
      <c r="G367" s="3"/>
      <c r="H367" s="3"/>
      <c r="I367" s="3"/>
    </row>
    <row r="368">
      <c r="A368" s="4" t="s">
        <v>185</v>
      </c>
      <c r="B368" s="4" t="s">
        <v>6</v>
      </c>
      <c r="C368" s="5" t="s">
        <v>65</v>
      </c>
      <c r="D368" s="5" t="s">
        <v>8</v>
      </c>
      <c r="E368" s="5" t="s">
        <v>9</v>
      </c>
      <c r="F368" s="3"/>
      <c r="G368" s="3"/>
      <c r="H368" s="3"/>
      <c r="I368" s="3"/>
    </row>
    <row r="369">
      <c r="A369" s="4" t="s">
        <v>185</v>
      </c>
      <c r="B369" s="4" t="s">
        <v>6</v>
      </c>
      <c r="C369" s="5" t="s">
        <v>54</v>
      </c>
      <c r="D369" s="5" t="s">
        <v>8</v>
      </c>
      <c r="E369" s="5" t="s">
        <v>9</v>
      </c>
      <c r="F369" s="3"/>
      <c r="G369" s="3"/>
      <c r="H369" s="3"/>
      <c r="I369" s="3"/>
    </row>
    <row r="370">
      <c r="A370" s="4" t="s">
        <v>185</v>
      </c>
      <c r="B370" s="4" t="s">
        <v>6</v>
      </c>
      <c r="C370" s="5" t="s">
        <v>35</v>
      </c>
      <c r="D370" s="5" t="s">
        <v>8</v>
      </c>
      <c r="E370" s="5" t="s">
        <v>9</v>
      </c>
      <c r="F370" s="3"/>
      <c r="G370" s="3"/>
      <c r="H370" s="3"/>
      <c r="I370" s="3"/>
    </row>
    <row r="371">
      <c r="A371" s="4" t="s">
        <v>185</v>
      </c>
      <c r="B371" s="4" t="s">
        <v>6</v>
      </c>
      <c r="C371" s="5" t="s">
        <v>36</v>
      </c>
      <c r="D371" s="5" t="s">
        <v>187</v>
      </c>
      <c r="E371" s="5" t="s">
        <v>9</v>
      </c>
      <c r="F371" s="3"/>
      <c r="G371" s="3"/>
      <c r="H371" s="3"/>
      <c r="I371" s="3"/>
    </row>
    <row r="372">
      <c r="A372" s="4" t="s">
        <v>185</v>
      </c>
      <c r="B372" s="4" t="s">
        <v>6</v>
      </c>
      <c r="C372" s="5" t="s">
        <v>17</v>
      </c>
      <c r="D372" s="5" t="s">
        <v>188</v>
      </c>
      <c r="E372" s="5" t="s">
        <v>9</v>
      </c>
      <c r="F372" s="3"/>
      <c r="G372" s="3"/>
      <c r="H372" s="3"/>
      <c r="I372" s="3"/>
    </row>
    <row r="373">
      <c r="A373" s="4" t="s">
        <v>185</v>
      </c>
      <c r="B373" s="4" t="s">
        <v>6</v>
      </c>
      <c r="C373" s="5" t="s">
        <v>17</v>
      </c>
      <c r="D373" s="5" t="s">
        <v>189</v>
      </c>
      <c r="E373" s="5" t="s">
        <v>9</v>
      </c>
      <c r="F373" s="3"/>
      <c r="G373" s="3"/>
      <c r="H373" s="3"/>
      <c r="I373" s="3"/>
    </row>
    <row r="374">
      <c r="A374" s="4" t="s">
        <v>185</v>
      </c>
      <c r="B374" s="4" t="s">
        <v>6</v>
      </c>
      <c r="C374" s="5" t="s">
        <v>16</v>
      </c>
      <c r="D374" s="5" t="s">
        <v>8</v>
      </c>
      <c r="E374" s="5" t="s">
        <v>9</v>
      </c>
      <c r="F374" s="3"/>
      <c r="G374" s="3"/>
      <c r="H374" s="3"/>
      <c r="I374" s="3"/>
    </row>
    <row r="375">
      <c r="A375" s="4" t="s">
        <v>185</v>
      </c>
      <c r="B375" s="4" t="s">
        <v>6</v>
      </c>
      <c r="C375" s="5" t="s">
        <v>31</v>
      </c>
      <c r="D375" s="5" t="s">
        <v>8</v>
      </c>
      <c r="E375" s="5" t="s">
        <v>9</v>
      </c>
      <c r="F375" s="3"/>
      <c r="G375" s="3"/>
      <c r="H375" s="3"/>
      <c r="I375" s="3"/>
    </row>
    <row r="376">
      <c r="A376" s="4" t="s">
        <v>185</v>
      </c>
      <c r="B376" s="4" t="s">
        <v>6</v>
      </c>
      <c r="C376" s="5" t="s">
        <v>36</v>
      </c>
      <c r="D376" s="5" t="s">
        <v>8</v>
      </c>
      <c r="E376" s="5" t="s">
        <v>9</v>
      </c>
      <c r="F376" s="3"/>
      <c r="G376" s="3"/>
      <c r="H376" s="3"/>
      <c r="I376" s="3"/>
    </row>
    <row r="377">
      <c r="A377" s="4" t="s">
        <v>185</v>
      </c>
      <c r="B377" s="4" t="s">
        <v>6</v>
      </c>
      <c r="C377" s="5" t="s">
        <v>10</v>
      </c>
      <c r="D377" s="5" t="s">
        <v>8</v>
      </c>
      <c r="E377" s="5" t="s">
        <v>9</v>
      </c>
      <c r="F377" s="3"/>
      <c r="G377" s="3"/>
      <c r="H377" s="3"/>
      <c r="I377" s="3"/>
    </row>
    <row r="378">
      <c r="A378" s="4" t="s">
        <v>185</v>
      </c>
      <c r="B378" s="4" t="s">
        <v>6</v>
      </c>
      <c r="C378" s="5" t="s">
        <v>50</v>
      </c>
      <c r="D378" s="5" t="s">
        <v>8</v>
      </c>
      <c r="E378" s="5" t="s">
        <v>22</v>
      </c>
      <c r="F378" s="3"/>
      <c r="G378" s="3"/>
      <c r="H378" s="3"/>
      <c r="I378" s="3"/>
    </row>
    <row r="379">
      <c r="A379" s="4" t="s">
        <v>185</v>
      </c>
      <c r="B379" s="4" t="s">
        <v>6</v>
      </c>
      <c r="C379" s="5" t="s">
        <v>35</v>
      </c>
      <c r="D379" s="5" t="s">
        <v>8</v>
      </c>
      <c r="E379" s="5" t="s">
        <v>9</v>
      </c>
      <c r="F379" s="3"/>
      <c r="G379" s="3"/>
      <c r="H379" s="3"/>
      <c r="I379" s="3"/>
    </row>
    <row r="380">
      <c r="A380" s="4" t="s">
        <v>185</v>
      </c>
      <c r="B380" s="4" t="s">
        <v>20</v>
      </c>
      <c r="C380" s="5" t="s">
        <v>35</v>
      </c>
      <c r="D380" s="5" t="s">
        <v>8</v>
      </c>
      <c r="E380" s="5" t="s">
        <v>9</v>
      </c>
      <c r="F380" s="3"/>
      <c r="G380" s="3"/>
      <c r="H380" s="3"/>
      <c r="I380" s="3"/>
    </row>
    <row r="381">
      <c r="A381" s="4" t="s">
        <v>185</v>
      </c>
      <c r="B381" s="4" t="s">
        <v>20</v>
      </c>
      <c r="C381" s="5" t="s">
        <v>50</v>
      </c>
      <c r="D381" s="5" t="s">
        <v>8</v>
      </c>
      <c r="E381" s="5" t="s">
        <v>9</v>
      </c>
      <c r="F381" s="3"/>
      <c r="G381" s="3"/>
      <c r="H381" s="3"/>
      <c r="I381" s="3"/>
    </row>
    <row r="382">
      <c r="A382" s="4" t="s">
        <v>185</v>
      </c>
      <c r="B382" s="4" t="s">
        <v>20</v>
      </c>
      <c r="C382" s="5" t="s">
        <v>17</v>
      </c>
      <c r="D382" s="5" t="s">
        <v>190</v>
      </c>
      <c r="E382" s="5" t="s">
        <v>9</v>
      </c>
      <c r="F382" s="3"/>
      <c r="G382" s="3"/>
      <c r="H382" s="3"/>
      <c r="I382" s="3"/>
    </row>
    <row r="383">
      <c r="A383" s="4" t="s">
        <v>191</v>
      </c>
      <c r="B383" s="4" t="s">
        <v>6</v>
      </c>
      <c r="C383" s="5" t="s">
        <v>16</v>
      </c>
      <c r="D383" s="5" t="s">
        <v>8</v>
      </c>
      <c r="E383" s="5" t="s">
        <v>9</v>
      </c>
      <c r="F383" s="3"/>
      <c r="G383" s="3"/>
      <c r="H383" s="3"/>
      <c r="I383" s="3"/>
    </row>
    <row r="384">
      <c r="A384" s="4" t="s">
        <v>192</v>
      </c>
      <c r="B384" s="4" t="s">
        <v>182</v>
      </c>
      <c r="C384" s="5" t="s">
        <v>50</v>
      </c>
      <c r="D384" s="5" t="s">
        <v>8</v>
      </c>
      <c r="E384" s="5" t="s">
        <v>9</v>
      </c>
      <c r="F384" s="3"/>
      <c r="G384" s="3"/>
      <c r="H384" s="3"/>
      <c r="I384" s="3"/>
    </row>
    <row r="385">
      <c r="A385" s="4" t="s">
        <v>192</v>
      </c>
      <c r="B385" s="4" t="s">
        <v>182</v>
      </c>
      <c r="C385" s="5" t="s">
        <v>39</v>
      </c>
      <c r="D385" s="5" t="s">
        <v>8</v>
      </c>
      <c r="E385" s="5" t="s">
        <v>22</v>
      </c>
      <c r="F385" s="3"/>
      <c r="G385" s="3"/>
      <c r="H385" s="3"/>
      <c r="I385" s="3"/>
    </row>
    <row r="386">
      <c r="A386" s="4" t="s">
        <v>192</v>
      </c>
      <c r="B386" s="4" t="s">
        <v>182</v>
      </c>
      <c r="C386" s="5" t="s">
        <v>35</v>
      </c>
      <c r="D386" s="5" t="s">
        <v>8</v>
      </c>
      <c r="E386" s="5" t="s">
        <v>9</v>
      </c>
      <c r="F386" s="3"/>
      <c r="G386" s="3"/>
      <c r="H386" s="3"/>
      <c r="I386" s="3"/>
    </row>
    <row r="387">
      <c r="A387" s="4" t="s">
        <v>192</v>
      </c>
      <c r="B387" s="4" t="s">
        <v>182</v>
      </c>
      <c r="C387" s="5" t="s">
        <v>17</v>
      </c>
      <c r="D387" s="5" t="s">
        <v>193</v>
      </c>
      <c r="E387" s="5" t="s">
        <v>9</v>
      </c>
      <c r="F387" s="3"/>
      <c r="G387" s="3"/>
      <c r="H387" s="3"/>
      <c r="I387" s="3"/>
    </row>
    <row r="388">
      <c r="A388" s="4" t="s">
        <v>192</v>
      </c>
      <c r="B388" s="4" t="s">
        <v>182</v>
      </c>
      <c r="C388" s="5" t="s">
        <v>36</v>
      </c>
      <c r="D388" s="5" t="s">
        <v>8</v>
      </c>
      <c r="E388" s="5" t="s">
        <v>9</v>
      </c>
      <c r="F388" s="3"/>
      <c r="G388" s="3"/>
      <c r="H388" s="3"/>
      <c r="I388" s="3"/>
    </row>
    <row r="389">
      <c r="A389" s="4" t="s">
        <v>192</v>
      </c>
      <c r="B389" s="4" t="s">
        <v>182</v>
      </c>
      <c r="C389" s="5" t="s">
        <v>10</v>
      </c>
      <c r="D389" s="5" t="s">
        <v>8</v>
      </c>
      <c r="E389" s="5" t="s">
        <v>9</v>
      </c>
      <c r="F389" s="3"/>
      <c r="G389" s="3"/>
      <c r="H389" s="3"/>
      <c r="I389" s="3"/>
    </row>
    <row r="390">
      <c r="A390" s="4" t="s">
        <v>192</v>
      </c>
      <c r="B390" s="4" t="s">
        <v>182</v>
      </c>
      <c r="C390" s="5" t="s">
        <v>40</v>
      </c>
      <c r="D390" s="5" t="s">
        <v>8</v>
      </c>
      <c r="E390" s="5" t="s">
        <v>9</v>
      </c>
      <c r="F390" s="3"/>
      <c r="G390" s="3"/>
      <c r="H390" s="3"/>
      <c r="I390" s="3"/>
    </row>
    <row r="391">
      <c r="A391" s="4" t="s">
        <v>192</v>
      </c>
      <c r="B391" s="4" t="s">
        <v>182</v>
      </c>
      <c r="C391" s="5" t="s">
        <v>12</v>
      </c>
      <c r="D391" s="5" t="s">
        <v>8</v>
      </c>
      <c r="E391" s="5" t="s">
        <v>9</v>
      </c>
      <c r="F391" s="3"/>
      <c r="G391" s="3"/>
      <c r="H391" s="3"/>
      <c r="I391" s="3"/>
    </row>
    <row r="392">
      <c r="A392" s="4" t="s">
        <v>192</v>
      </c>
      <c r="B392" s="4" t="s">
        <v>182</v>
      </c>
      <c r="C392" s="5" t="s">
        <v>40</v>
      </c>
      <c r="D392" s="5" t="s">
        <v>8</v>
      </c>
      <c r="E392" s="5" t="s">
        <v>9</v>
      </c>
      <c r="F392" s="3"/>
      <c r="G392" s="3"/>
      <c r="H392" s="3"/>
      <c r="I392" s="3"/>
    </row>
    <row r="393">
      <c r="A393" s="4" t="s">
        <v>192</v>
      </c>
      <c r="B393" s="4" t="s">
        <v>182</v>
      </c>
      <c r="C393" s="5" t="s">
        <v>54</v>
      </c>
      <c r="D393" s="5" t="s">
        <v>8</v>
      </c>
      <c r="E393" s="5" t="s">
        <v>9</v>
      </c>
      <c r="F393" s="3"/>
      <c r="G393" s="3"/>
      <c r="H393" s="3"/>
      <c r="I393" s="3"/>
    </row>
    <row r="394">
      <c r="A394" s="4" t="s">
        <v>192</v>
      </c>
      <c r="B394" s="4" t="s">
        <v>182</v>
      </c>
      <c r="C394" s="5" t="s">
        <v>36</v>
      </c>
      <c r="D394" s="5" t="s">
        <v>194</v>
      </c>
      <c r="E394" s="5" t="s">
        <v>9</v>
      </c>
      <c r="F394" s="3"/>
      <c r="G394" s="3"/>
      <c r="H394" s="3"/>
      <c r="I394" s="3"/>
    </row>
    <row r="395">
      <c r="A395" s="4" t="s">
        <v>192</v>
      </c>
      <c r="B395" s="4" t="s">
        <v>182</v>
      </c>
      <c r="C395" s="5" t="s">
        <v>40</v>
      </c>
      <c r="D395" s="5" t="s">
        <v>8</v>
      </c>
      <c r="E395" s="5" t="s">
        <v>9</v>
      </c>
      <c r="F395" s="3"/>
      <c r="G395" s="3"/>
      <c r="H395" s="3"/>
      <c r="I395" s="3"/>
    </row>
    <row r="396">
      <c r="A396" s="4" t="s">
        <v>192</v>
      </c>
      <c r="B396" s="4" t="s">
        <v>182</v>
      </c>
      <c r="C396" s="5" t="s">
        <v>10</v>
      </c>
      <c r="D396" s="5" t="s">
        <v>8</v>
      </c>
      <c r="E396" s="5" t="s">
        <v>9</v>
      </c>
      <c r="F396" s="3"/>
      <c r="G396" s="3"/>
      <c r="H396" s="3"/>
      <c r="I396" s="3"/>
    </row>
    <row r="397">
      <c r="A397" s="4" t="s">
        <v>192</v>
      </c>
      <c r="B397" s="4" t="s">
        <v>182</v>
      </c>
      <c r="C397" s="5" t="s">
        <v>17</v>
      </c>
      <c r="D397" s="5" t="s">
        <v>195</v>
      </c>
      <c r="E397" s="5" t="s">
        <v>22</v>
      </c>
      <c r="F397" s="3"/>
      <c r="G397" s="3"/>
      <c r="H397" s="3"/>
      <c r="I397" s="3"/>
    </row>
    <row r="398">
      <c r="A398" s="4" t="s">
        <v>192</v>
      </c>
      <c r="B398" s="4" t="s">
        <v>182</v>
      </c>
      <c r="C398" s="5" t="s">
        <v>19</v>
      </c>
      <c r="D398" s="5" t="s">
        <v>196</v>
      </c>
      <c r="E398" s="5" t="s">
        <v>9</v>
      </c>
      <c r="F398" s="3"/>
      <c r="G398" s="3"/>
      <c r="H398" s="3"/>
      <c r="I398" s="3"/>
    </row>
    <row r="399">
      <c r="A399" s="4" t="s">
        <v>192</v>
      </c>
      <c r="B399" s="4" t="s">
        <v>182</v>
      </c>
      <c r="C399" s="5" t="s">
        <v>40</v>
      </c>
      <c r="D399" s="5" t="s">
        <v>197</v>
      </c>
      <c r="E399" s="5" t="s">
        <v>9</v>
      </c>
      <c r="F399" s="3"/>
      <c r="G399" s="3"/>
      <c r="H399" s="3"/>
      <c r="I399" s="3"/>
    </row>
    <row r="400">
      <c r="A400" s="4" t="s">
        <v>192</v>
      </c>
      <c r="B400" s="4" t="s">
        <v>182</v>
      </c>
      <c r="C400" s="5" t="s">
        <v>40</v>
      </c>
      <c r="D400" s="5" t="s">
        <v>8</v>
      </c>
      <c r="E400" s="5" t="s">
        <v>9</v>
      </c>
      <c r="F400" s="3"/>
      <c r="G400" s="3"/>
      <c r="H400" s="3"/>
      <c r="I400" s="3"/>
    </row>
    <row r="401">
      <c r="A401" s="4" t="s">
        <v>192</v>
      </c>
      <c r="B401" s="4" t="s">
        <v>182</v>
      </c>
      <c r="C401" s="5" t="s">
        <v>36</v>
      </c>
      <c r="D401" s="5" t="s">
        <v>8</v>
      </c>
      <c r="E401" s="5" t="s">
        <v>9</v>
      </c>
      <c r="F401" s="3"/>
      <c r="G401" s="3"/>
      <c r="H401" s="3"/>
      <c r="I401" s="3"/>
    </row>
    <row r="402">
      <c r="A402" s="4" t="s">
        <v>192</v>
      </c>
      <c r="B402" s="4" t="s">
        <v>182</v>
      </c>
      <c r="C402" s="5" t="s">
        <v>48</v>
      </c>
      <c r="D402" s="5" t="s">
        <v>8</v>
      </c>
      <c r="E402" s="5" t="s">
        <v>9</v>
      </c>
      <c r="F402" s="3"/>
      <c r="G402" s="3"/>
      <c r="H402" s="3"/>
      <c r="I402" s="3"/>
    </row>
    <row r="403">
      <c r="A403" s="4" t="s">
        <v>198</v>
      </c>
      <c r="B403" s="4" t="s">
        <v>182</v>
      </c>
      <c r="C403" s="5" t="s">
        <v>39</v>
      </c>
      <c r="D403" s="5" t="s">
        <v>8</v>
      </c>
      <c r="E403" s="5" t="s">
        <v>9</v>
      </c>
      <c r="F403" s="3"/>
      <c r="G403" s="3"/>
      <c r="H403" s="3"/>
      <c r="I403" s="3"/>
    </row>
    <row r="404">
      <c r="A404" s="4" t="s">
        <v>199</v>
      </c>
      <c r="B404" s="4" t="s">
        <v>6</v>
      </c>
      <c r="C404" s="5" t="s">
        <v>31</v>
      </c>
      <c r="D404" s="5" t="s">
        <v>8</v>
      </c>
      <c r="E404" s="5" t="s">
        <v>9</v>
      </c>
      <c r="F404" s="3"/>
      <c r="G404" s="3"/>
      <c r="H404" s="3"/>
      <c r="I404" s="3"/>
    </row>
    <row r="405">
      <c r="A405" s="4" t="s">
        <v>199</v>
      </c>
      <c r="B405" s="4" t="s">
        <v>6</v>
      </c>
      <c r="C405" s="5" t="s">
        <v>16</v>
      </c>
      <c r="D405" s="5" t="s">
        <v>8</v>
      </c>
      <c r="E405" s="5" t="s">
        <v>22</v>
      </c>
      <c r="F405" s="3"/>
      <c r="G405" s="3"/>
      <c r="H405" s="3"/>
      <c r="I405" s="3"/>
    </row>
    <row r="406">
      <c r="A406" s="4" t="s">
        <v>199</v>
      </c>
      <c r="B406" s="4" t="s">
        <v>6</v>
      </c>
      <c r="C406" s="5" t="s">
        <v>16</v>
      </c>
      <c r="D406" s="5" t="s">
        <v>200</v>
      </c>
      <c r="E406" s="5" t="s">
        <v>9</v>
      </c>
      <c r="F406" s="3"/>
      <c r="G406" s="3"/>
      <c r="H406" s="3"/>
      <c r="I406" s="3"/>
    </row>
    <row r="407">
      <c r="A407" s="4" t="s">
        <v>199</v>
      </c>
      <c r="B407" s="4" t="s">
        <v>6</v>
      </c>
      <c r="C407" s="5" t="s">
        <v>32</v>
      </c>
      <c r="D407" s="5" t="s">
        <v>8</v>
      </c>
      <c r="E407" s="5" t="s">
        <v>9</v>
      </c>
      <c r="F407" s="3"/>
      <c r="G407" s="3"/>
      <c r="H407" s="3"/>
      <c r="I407" s="3"/>
    </row>
    <row r="408">
      <c r="A408" s="4" t="s">
        <v>199</v>
      </c>
      <c r="B408" s="4" t="s">
        <v>6</v>
      </c>
      <c r="C408" s="5" t="s">
        <v>31</v>
      </c>
      <c r="D408" s="5" t="s">
        <v>196</v>
      </c>
      <c r="E408" s="5" t="s">
        <v>9</v>
      </c>
      <c r="F408" s="3"/>
      <c r="G408" s="3"/>
      <c r="H408" s="3"/>
      <c r="I408" s="3"/>
    </row>
    <row r="409">
      <c r="A409" s="4" t="s">
        <v>199</v>
      </c>
      <c r="B409" s="4" t="s">
        <v>201</v>
      </c>
      <c r="C409" s="5" t="s">
        <v>134</v>
      </c>
      <c r="D409" s="5" t="s">
        <v>8</v>
      </c>
      <c r="E409" s="5" t="s">
        <v>9</v>
      </c>
      <c r="F409" s="3"/>
      <c r="G409" s="3"/>
      <c r="H409" s="3"/>
      <c r="I409" s="3"/>
    </row>
    <row r="410">
      <c r="A410" s="4" t="s">
        <v>199</v>
      </c>
      <c r="B410" s="4" t="s">
        <v>201</v>
      </c>
      <c r="C410" s="5" t="s">
        <v>16</v>
      </c>
      <c r="D410" s="5" t="s">
        <v>8</v>
      </c>
      <c r="E410" s="5" t="s">
        <v>9</v>
      </c>
      <c r="F410" s="3"/>
      <c r="G410" s="3"/>
      <c r="H410" s="3"/>
      <c r="I410" s="3"/>
    </row>
    <row r="411">
      <c r="A411" s="4" t="s">
        <v>202</v>
      </c>
      <c r="B411" s="4" t="s">
        <v>6</v>
      </c>
      <c r="C411" s="5" t="s">
        <v>31</v>
      </c>
      <c r="D411" s="5" t="s">
        <v>8</v>
      </c>
      <c r="E411" s="5" t="s">
        <v>9</v>
      </c>
      <c r="F411" s="3"/>
      <c r="G411" s="3"/>
      <c r="H411" s="3"/>
      <c r="I411" s="3"/>
    </row>
    <row r="412">
      <c r="A412" s="4" t="s">
        <v>202</v>
      </c>
      <c r="B412" s="4" t="s">
        <v>6</v>
      </c>
      <c r="C412" s="5" t="s">
        <v>31</v>
      </c>
      <c r="D412" s="5" t="s">
        <v>8</v>
      </c>
      <c r="E412" s="5" t="s">
        <v>9</v>
      </c>
      <c r="F412" s="3"/>
      <c r="G412" s="3"/>
      <c r="H412" s="3"/>
      <c r="I412" s="3"/>
    </row>
    <row r="413">
      <c r="A413" s="4" t="s">
        <v>202</v>
      </c>
      <c r="B413" s="4" t="s">
        <v>6</v>
      </c>
      <c r="C413" s="5" t="s">
        <v>32</v>
      </c>
      <c r="D413" s="5" t="s">
        <v>8</v>
      </c>
      <c r="E413" s="5" t="s">
        <v>9</v>
      </c>
      <c r="F413" s="3"/>
      <c r="G413" s="3"/>
      <c r="H413" s="3"/>
      <c r="I413" s="3"/>
    </row>
    <row r="414">
      <c r="A414" s="4" t="s">
        <v>202</v>
      </c>
      <c r="B414" s="4" t="s">
        <v>6</v>
      </c>
      <c r="C414" s="5" t="s">
        <v>66</v>
      </c>
      <c r="D414" s="5" t="s">
        <v>8</v>
      </c>
      <c r="E414" s="5" t="s">
        <v>9</v>
      </c>
      <c r="F414" s="3"/>
      <c r="G414" s="3"/>
      <c r="H414" s="3"/>
      <c r="I414" s="3"/>
    </row>
    <row r="415">
      <c r="A415" s="4" t="s">
        <v>202</v>
      </c>
      <c r="B415" s="4" t="s">
        <v>6</v>
      </c>
      <c r="C415" s="5" t="s">
        <v>69</v>
      </c>
      <c r="D415" s="5" t="s">
        <v>8</v>
      </c>
      <c r="E415" s="5" t="s">
        <v>9</v>
      </c>
      <c r="F415" s="3"/>
      <c r="G415" s="3"/>
      <c r="H415" s="3"/>
      <c r="I415" s="3"/>
    </row>
    <row r="416">
      <c r="A416" s="4" t="s">
        <v>202</v>
      </c>
      <c r="B416" s="4" t="s">
        <v>6</v>
      </c>
      <c r="C416" s="5" t="s">
        <v>67</v>
      </c>
      <c r="D416" s="5" t="s">
        <v>8</v>
      </c>
      <c r="E416" s="5" t="s">
        <v>9</v>
      </c>
      <c r="F416" s="3"/>
      <c r="G416" s="3"/>
      <c r="H416" s="3"/>
      <c r="I416" s="3"/>
    </row>
    <row r="417">
      <c r="A417" s="4" t="s">
        <v>202</v>
      </c>
      <c r="B417" s="4" t="s">
        <v>6</v>
      </c>
      <c r="C417" s="5" t="s">
        <v>86</v>
      </c>
      <c r="D417" s="5" t="s">
        <v>8</v>
      </c>
      <c r="E417" s="5" t="s">
        <v>9</v>
      </c>
      <c r="F417" s="3"/>
      <c r="G417" s="3"/>
      <c r="H417" s="3"/>
      <c r="I417" s="3"/>
    </row>
    <row r="418">
      <c r="A418" s="4" t="s">
        <v>202</v>
      </c>
      <c r="B418" s="4" t="s">
        <v>6</v>
      </c>
      <c r="C418" s="5" t="s">
        <v>31</v>
      </c>
      <c r="D418" s="5" t="s">
        <v>8</v>
      </c>
      <c r="E418" s="5" t="s">
        <v>9</v>
      </c>
      <c r="F418" s="3"/>
      <c r="G418" s="3"/>
      <c r="H418" s="3"/>
      <c r="I418" s="3"/>
    </row>
    <row r="419">
      <c r="A419" s="4" t="s">
        <v>202</v>
      </c>
      <c r="B419" s="4" t="s">
        <v>6</v>
      </c>
      <c r="C419" s="5" t="s">
        <v>86</v>
      </c>
      <c r="D419" s="5" t="s">
        <v>8</v>
      </c>
      <c r="E419" s="5" t="s">
        <v>9</v>
      </c>
      <c r="F419" s="3"/>
      <c r="G419" s="3"/>
      <c r="H419" s="3"/>
      <c r="I419" s="3"/>
    </row>
    <row r="420">
      <c r="A420" s="4" t="s">
        <v>202</v>
      </c>
      <c r="B420" s="4" t="s">
        <v>6</v>
      </c>
      <c r="C420" s="5" t="s">
        <v>7</v>
      </c>
      <c r="D420" s="5" t="s">
        <v>8</v>
      </c>
      <c r="E420" s="5" t="s">
        <v>9</v>
      </c>
      <c r="F420" s="3"/>
      <c r="G420" s="3"/>
      <c r="H420" s="3"/>
      <c r="I420" s="3"/>
    </row>
    <row r="421">
      <c r="A421" s="4" t="s">
        <v>202</v>
      </c>
      <c r="B421" s="4" t="s">
        <v>6</v>
      </c>
      <c r="C421" s="5" t="s">
        <v>203</v>
      </c>
      <c r="D421" s="5" t="s">
        <v>8</v>
      </c>
      <c r="E421" s="5" t="s">
        <v>9</v>
      </c>
      <c r="F421" s="3"/>
      <c r="G421" s="3"/>
      <c r="H421" s="3"/>
      <c r="I421" s="3"/>
    </row>
    <row r="422">
      <c r="A422" s="4" t="s">
        <v>202</v>
      </c>
      <c r="B422" s="4" t="s">
        <v>6</v>
      </c>
      <c r="C422" s="5" t="s">
        <v>16</v>
      </c>
      <c r="D422" s="5" t="s">
        <v>204</v>
      </c>
      <c r="E422" s="5" t="s">
        <v>9</v>
      </c>
      <c r="F422" s="3"/>
      <c r="G422" s="3"/>
      <c r="H422" s="3"/>
      <c r="I422" s="3"/>
    </row>
    <row r="423">
      <c r="A423" s="4" t="s">
        <v>202</v>
      </c>
      <c r="B423" s="4" t="s">
        <v>6</v>
      </c>
      <c r="C423" s="5" t="s">
        <v>17</v>
      </c>
      <c r="D423" s="5" t="s">
        <v>205</v>
      </c>
      <c r="E423" s="5" t="s">
        <v>9</v>
      </c>
      <c r="F423" s="3"/>
      <c r="G423" s="3"/>
      <c r="H423" s="3"/>
      <c r="I423" s="3"/>
    </row>
    <row r="424">
      <c r="A424" s="4" t="s">
        <v>202</v>
      </c>
      <c r="B424" s="4" t="s">
        <v>6</v>
      </c>
      <c r="C424" s="5" t="s">
        <v>32</v>
      </c>
      <c r="D424" s="5" t="s">
        <v>8</v>
      </c>
      <c r="E424" s="5" t="s">
        <v>9</v>
      </c>
      <c r="F424" s="3"/>
      <c r="G424" s="3"/>
      <c r="H424" s="3"/>
      <c r="I424" s="3"/>
    </row>
    <row r="425">
      <c r="A425" s="4" t="s">
        <v>202</v>
      </c>
      <c r="B425" s="4" t="s">
        <v>6</v>
      </c>
      <c r="C425" s="5" t="s">
        <v>40</v>
      </c>
      <c r="D425" s="5" t="s">
        <v>8</v>
      </c>
      <c r="E425" s="5" t="s">
        <v>9</v>
      </c>
      <c r="F425" s="3"/>
      <c r="G425" s="3"/>
      <c r="H425" s="3"/>
      <c r="I425" s="3"/>
    </row>
    <row r="426">
      <c r="A426" s="4" t="s">
        <v>202</v>
      </c>
      <c r="B426" s="4" t="s">
        <v>6</v>
      </c>
      <c r="C426" s="5" t="s">
        <v>41</v>
      </c>
      <c r="D426" s="5" t="s">
        <v>206</v>
      </c>
      <c r="E426" s="5" t="s">
        <v>9</v>
      </c>
      <c r="F426" s="3"/>
      <c r="G426" s="3"/>
      <c r="H426" s="3"/>
      <c r="I426" s="3"/>
    </row>
    <row r="427">
      <c r="A427" s="4" t="s">
        <v>207</v>
      </c>
      <c r="B427" s="4" t="s">
        <v>6</v>
      </c>
      <c r="C427" s="5" t="s">
        <v>17</v>
      </c>
      <c r="D427" s="5" t="s">
        <v>208</v>
      </c>
      <c r="E427" s="5" t="s">
        <v>9</v>
      </c>
      <c r="F427" s="3"/>
      <c r="G427" s="3"/>
      <c r="H427" s="3"/>
      <c r="I427" s="3"/>
    </row>
    <row r="428">
      <c r="A428" s="4" t="s">
        <v>202</v>
      </c>
      <c r="B428" s="4" t="s">
        <v>6</v>
      </c>
      <c r="C428" s="5" t="s">
        <v>36</v>
      </c>
      <c r="D428" s="5" t="s">
        <v>8</v>
      </c>
      <c r="E428" s="5" t="s">
        <v>9</v>
      </c>
      <c r="F428" s="3"/>
      <c r="G428" s="3"/>
      <c r="H428" s="3"/>
      <c r="I428" s="3"/>
    </row>
    <row r="429">
      <c r="A429" s="4" t="s">
        <v>202</v>
      </c>
      <c r="B429" s="4" t="s">
        <v>6</v>
      </c>
      <c r="C429" s="5" t="s">
        <v>16</v>
      </c>
      <c r="D429" s="5" t="s">
        <v>8</v>
      </c>
      <c r="E429" s="5" t="s">
        <v>9</v>
      </c>
      <c r="F429" s="3"/>
      <c r="G429" s="3"/>
      <c r="H429" s="3"/>
      <c r="I429" s="3"/>
    </row>
    <row r="430">
      <c r="A430" s="4" t="s">
        <v>202</v>
      </c>
      <c r="B430" s="4" t="s">
        <v>6</v>
      </c>
      <c r="C430" s="5" t="s">
        <v>32</v>
      </c>
      <c r="D430" s="5" t="s">
        <v>8</v>
      </c>
      <c r="E430" s="5" t="s">
        <v>9</v>
      </c>
      <c r="F430" s="3"/>
      <c r="G430" s="3"/>
      <c r="H430" s="3"/>
      <c r="I430" s="3"/>
    </row>
    <row r="431">
      <c r="A431" s="4" t="s">
        <v>202</v>
      </c>
      <c r="B431" s="4" t="s">
        <v>6</v>
      </c>
      <c r="C431" s="5" t="s">
        <v>17</v>
      </c>
      <c r="D431" s="5" t="s">
        <v>209</v>
      </c>
      <c r="E431" s="5" t="s">
        <v>9</v>
      </c>
      <c r="F431" s="3"/>
      <c r="G431" s="3"/>
      <c r="H431" s="3"/>
      <c r="I431" s="3"/>
    </row>
    <row r="432">
      <c r="A432" s="4" t="s">
        <v>202</v>
      </c>
      <c r="B432" s="4" t="s">
        <v>6</v>
      </c>
      <c r="C432" s="5" t="s">
        <v>36</v>
      </c>
      <c r="D432" s="5" t="s">
        <v>8</v>
      </c>
      <c r="E432" s="5" t="s">
        <v>9</v>
      </c>
      <c r="F432" s="3"/>
      <c r="G432" s="3"/>
      <c r="H432" s="3"/>
      <c r="I432" s="3"/>
    </row>
    <row r="433">
      <c r="A433" s="4" t="s">
        <v>202</v>
      </c>
      <c r="B433" s="4" t="s">
        <v>6</v>
      </c>
      <c r="C433" s="5" t="s">
        <v>35</v>
      </c>
      <c r="D433" s="5" t="s">
        <v>8</v>
      </c>
      <c r="E433" s="5" t="s">
        <v>9</v>
      </c>
      <c r="F433" s="3"/>
      <c r="G433" s="3"/>
      <c r="H433" s="3"/>
      <c r="I433" s="3"/>
    </row>
    <row r="434">
      <c r="A434" s="4" t="s">
        <v>202</v>
      </c>
      <c r="B434" s="4" t="s">
        <v>6</v>
      </c>
      <c r="C434" s="5" t="s">
        <v>35</v>
      </c>
      <c r="D434" s="5" t="s">
        <v>8</v>
      </c>
      <c r="E434" s="5" t="s">
        <v>9</v>
      </c>
      <c r="F434" s="3"/>
      <c r="G434" s="3"/>
      <c r="H434" s="3"/>
      <c r="I434" s="3"/>
    </row>
    <row r="435">
      <c r="A435" s="4" t="s">
        <v>202</v>
      </c>
      <c r="B435" s="4" t="s">
        <v>6</v>
      </c>
      <c r="C435" s="5" t="s">
        <v>41</v>
      </c>
      <c r="D435" s="5" t="s">
        <v>8</v>
      </c>
      <c r="E435" s="5" t="s">
        <v>9</v>
      </c>
      <c r="F435" s="3"/>
      <c r="G435" s="3"/>
      <c r="H435" s="3"/>
      <c r="I435" s="3"/>
    </row>
    <row r="436">
      <c r="A436" s="4" t="s">
        <v>202</v>
      </c>
      <c r="B436" s="4" t="s">
        <v>6</v>
      </c>
      <c r="C436" s="5" t="s">
        <v>46</v>
      </c>
      <c r="D436" s="5" t="s">
        <v>8</v>
      </c>
      <c r="E436" s="5" t="s">
        <v>9</v>
      </c>
      <c r="F436" s="3"/>
      <c r="G436" s="3"/>
      <c r="H436" s="3"/>
      <c r="I436" s="3"/>
    </row>
    <row r="437">
      <c r="A437" s="4" t="s">
        <v>202</v>
      </c>
      <c r="B437" s="4" t="s">
        <v>6</v>
      </c>
      <c r="C437" s="5" t="s">
        <v>50</v>
      </c>
      <c r="D437" s="5" t="s">
        <v>8</v>
      </c>
      <c r="E437" s="5" t="s">
        <v>9</v>
      </c>
      <c r="F437" s="3"/>
      <c r="G437" s="3"/>
      <c r="H437" s="3"/>
      <c r="I437" s="3"/>
    </row>
    <row r="438">
      <c r="A438" s="4" t="s">
        <v>202</v>
      </c>
      <c r="B438" s="4" t="s">
        <v>6</v>
      </c>
      <c r="C438" s="5" t="s">
        <v>67</v>
      </c>
      <c r="D438" s="5" t="s">
        <v>8</v>
      </c>
      <c r="E438" s="5" t="s">
        <v>9</v>
      </c>
      <c r="F438" s="3"/>
      <c r="G438" s="3"/>
      <c r="H438" s="3"/>
      <c r="I438" s="3"/>
    </row>
    <row r="439">
      <c r="A439" s="4" t="s">
        <v>202</v>
      </c>
      <c r="B439" s="4" t="s">
        <v>6</v>
      </c>
      <c r="C439" s="5" t="s">
        <v>51</v>
      </c>
      <c r="D439" s="5" t="s">
        <v>8</v>
      </c>
      <c r="E439" s="5" t="s">
        <v>9</v>
      </c>
      <c r="F439" s="3"/>
      <c r="G439" s="3"/>
      <c r="H439" s="3"/>
      <c r="I439" s="3"/>
    </row>
    <row r="440">
      <c r="A440" s="4" t="s">
        <v>202</v>
      </c>
      <c r="B440" s="4" t="s">
        <v>6</v>
      </c>
      <c r="C440" s="5" t="s">
        <v>17</v>
      </c>
      <c r="D440" s="5" t="s">
        <v>210</v>
      </c>
      <c r="E440" s="5" t="s">
        <v>9</v>
      </c>
      <c r="F440" s="3"/>
      <c r="G440" s="3"/>
      <c r="H440" s="3"/>
      <c r="I440" s="3"/>
    </row>
    <row r="441">
      <c r="A441" s="4" t="s">
        <v>202</v>
      </c>
      <c r="B441" s="4" t="s">
        <v>6</v>
      </c>
      <c r="C441" s="5" t="s">
        <v>16</v>
      </c>
      <c r="D441" s="5" t="s">
        <v>8</v>
      </c>
      <c r="E441" s="5" t="s">
        <v>9</v>
      </c>
      <c r="F441" s="3"/>
      <c r="G441" s="3"/>
      <c r="H441" s="3"/>
      <c r="I441" s="3"/>
    </row>
    <row r="442">
      <c r="A442" s="4" t="s">
        <v>202</v>
      </c>
      <c r="B442" s="4" t="s">
        <v>6</v>
      </c>
      <c r="C442" s="5" t="s">
        <v>17</v>
      </c>
      <c r="D442" s="5" t="s">
        <v>211</v>
      </c>
      <c r="E442" s="5" t="s">
        <v>9</v>
      </c>
      <c r="F442" s="3"/>
      <c r="G442" s="3"/>
      <c r="H442" s="3"/>
      <c r="I442" s="3"/>
    </row>
    <row r="443">
      <c r="A443" s="4" t="s">
        <v>202</v>
      </c>
      <c r="B443" s="4" t="s">
        <v>6</v>
      </c>
      <c r="C443" s="5" t="s">
        <v>31</v>
      </c>
      <c r="D443" s="5" t="s">
        <v>8</v>
      </c>
      <c r="E443" s="5" t="s">
        <v>9</v>
      </c>
      <c r="F443" s="3"/>
      <c r="G443" s="3"/>
      <c r="H443" s="3"/>
      <c r="I443" s="3"/>
    </row>
    <row r="444">
      <c r="A444" s="4" t="s">
        <v>202</v>
      </c>
      <c r="B444" s="4" t="s">
        <v>6</v>
      </c>
      <c r="C444" s="5" t="s">
        <v>16</v>
      </c>
      <c r="D444" s="5" t="s">
        <v>8</v>
      </c>
      <c r="E444" s="5" t="s">
        <v>9</v>
      </c>
      <c r="F444" s="3"/>
      <c r="G444" s="3"/>
      <c r="H444" s="3"/>
      <c r="I444" s="3"/>
    </row>
    <row r="445">
      <c r="A445" s="4" t="s">
        <v>202</v>
      </c>
      <c r="B445" s="4" t="s">
        <v>6</v>
      </c>
      <c r="C445" s="5" t="s">
        <v>31</v>
      </c>
      <c r="D445" s="5" t="s">
        <v>8</v>
      </c>
      <c r="E445" s="5" t="s">
        <v>9</v>
      </c>
      <c r="F445" s="3"/>
      <c r="G445" s="3"/>
      <c r="H445" s="3"/>
      <c r="I445" s="3"/>
    </row>
    <row r="446">
      <c r="A446" s="4" t="s">
        <v>202</v>
      </c>
      <c r="B446" s="4" t="s">
        <v>6</v>
      </c>
      <c r="C446" s="5" t="s">
        <v>31</v>
      </c>
      <c r="D446" s="5" t="s">
        <v>8</v>
      </c>
      <c r="E446" s="5" t="s">
        <v>9</v>
      </c>
      <c r="F446" s="3"/>
      <c r="G446" s="3"/>
      <c r="H446" s="3"/>
      <c r="I446" s="3"/>
    </row>
    <row r="447">
      <c r="A447" s="4" t="s">
        <v>202</v>
      </c>
      <c r="B447" s="4" t="s">
        <v>6</v>
      </c>
      <c r="C447" s="5" t="s">
        <v>40</v>
      </c>
      <c r="D447" s="5" t="s">
        <v>212</v>
      </c>
      <c r="E447" s="5" t="s">
        <v>9</v>
      </c>
      <c r="F447" s="3"/>
      <c r="G447" s="3"/>
      <c r="H447" s="3"/>
      <c r="I447" s="3"/>
    </row>
    <row r="448">
      <c r="A448" s="4" t="s">
        <v>202</v>
      </c>
      <c r="B448" s="4" t="s">
        <v>6</v>
      </c>
      <c r="C448" s="5" t="s">
        <v>36</v>
      </c>
      <c r="D448" s="5" t="s">
        <v>8</v>
      </c>
      <c r="E448" s="5" t="s">
        <v>9</v>
      </c>
      <c r="F448" s="3"/>
      <c r="G448" s="3"/>
      <c r="H448" s="3"/>
      <c r="I448" s="3"/>
    </row>
    <row r="449">
      <c r="A449" s="4" t="s">
        <v>202</v>
      </c>
      <c r="B449" s="4" t="s">
        <v>6</v>
      </c>
      <c r="C449" s="5" t="s">
        <v>16</v>
      </c>
      <c r="D449" s="5" t="s">
        <v>8</v>
      </c>
      <c r="E449" s="5" t="s">
        <v>9</v>
      </c>
      <c r="F449" s="3"/>
      <c r="G449" s="3"/>
      <c r="H449" s="3"/>
      <c r="I449" s="3"/>
    </row>
    <row r="450">
      <c r="A450" s="4" t="s">
        <v>202</v>
      </c>
      <c r="B450" s="4" t="s">
        <v>6</v>
      </c>
      <c r="C450" s="5" t="s">
        <v>10</v>
      </c>
      <c r="D450" s="5" t="s">
        <v>8</v>
      </c>
      <c r="E450" s="5" t="s">
        <v>22</v>
      </c>
      <c r="F450" s="3"/>
      <c r="G450" s="3"/>
      <c r="H450" s="3"/>
      <c r="I450" s="3"/>
    </row>
    <row r="451">
      <c r="A451" s="4" t="s">
        <v>202</v>
      </c>
      <c r="B451" s="4" t="s">
        <v>6</v>
      </c>
      <c r="C451" s="5" t="s">
        <v>51</v>
      </c>
      <c r="D451" s="5" t="s">
        <v>8</v>
      </c>
      <c r="E451" s="5" t="s">
        <v>9</v>
      </c>
      <c r="F451" s="3"/>
      <c r="G451" s="3"/>
      <c r="H451" s="3"/>
      <c r="I451" s="3"/>
    </row>
    <row r="452">
      <c r="A452" s="4" t="s">
        <v>202</v>
      </c>
      <c r="B452" s="4" t="s">
        <v>6</v>
      </c>
      <c r="C452" s="5" t="s">
        <v>48</v>
      </c>
      <c r="D452" s="5" t="s">
        <v>8</v>
      </c>
      <c r="E452" s="5" t="s">
        <v>9</v>
      </c>
      <c r="F452" s="3"/>
      <c r="G452" s="3"/>
      <c r="H452" s="3"/>
      <c r="I452" s="3"/>
    </row>
    <row r="453">
      <c r="A453" s="4" t="s">
        <v>202</v>
      </c>
      <c r="B453" s="4" t="s">
        <v>6</v>
      </c>
      <c r="C453" s="5" t="s">
        <v>40</v>
      </c>
      <c r="D453" s="5" t="s">
        <v>8</v>
      </c>
      <c r="E453" s="5" t="s">
        <v>9</v>
      </c>
      <c r="F453" s="3"/>
      <c r="G453" s="3"/>
      <c r="H453" s="3"/>
      <c r="I453" s="3"/>
    </row>
    <row r="454">
      <c r="A454" s="4" t="s">
        <v>202</v>
      </c>
      <c r="B454" s="4" t="s">
        <v>6</v>
      </c>
      <c r="C454" s="5" t="s">
        <v>40</v>
      </c>
      <c r="D454" s="5" t="s">
        <v>8</v>
      </c>
      <c r="E454" s="5" t="s">
        <v>9</v>
      </c>
      <c r="F454" s="3"/>
      <c r="G454" s="3"/>
      <c r="H454" s="3"/>
      <c r="I454" s="3"/>
    </row>
    <row r="455">
      <c r="A455" s="4" t="s">
        <v>202</v>
      </c>
      <c r="B455" s="4" t="s">
        <v>6</v>
      </c>
      <c r="C455" s="5" t="s">
        <v>16</v>
      </c>
      <c r="D455" s="5" t="s">
        <v>8</v>
      </c>
      <c r="E455" s="5" t="s">
        <v>22</v>
      </c>
      <c r="F455" s="3"/>
      <c r="G455" s="3"/>
      <c r="H455" s="3"/>
      <c r="I455" s="3"/>
    </row>
    <row r="456">
      <c r="A456" s="4" t="s">
        <v>202</v>
      </c>
      <c r="B456" s="4" t="s">
        <v>6</v>
      </c>
      <c r="C456" s="5" t="s">
        <v>32</v>
      </c>
      <c r="D456" s="5" t="s">
        <v>8</v>
      </c>
      <c r="E456" s="5" t="s">
        <v>9</v>
      </c>
      <c r="F456" s="3"/>
      <c r="G456" s="3"/>
      <c r="H456" s="3"/>
      <c r="I456" s="3"/>
    </row>
    <row r="457">
      <c r="A457" s="4" t="s">
        <v>202</v>
      </c>
      <c r="B457" s="4" t="s">
        <v>6</v>
      </c>
      <c r="C457" s="5" t="s">
        <v>47</v>
      </c>
      <c r="D457" s="5" t="s">
        <v>213</v>
      </c>
      <c r="E457" s="5" t="s">
        <v>9</v>
      </c>
      <c r="F457" s="3"/>
      <c r="G457" s="3"/>
      <c r="H457" s="3"/>
      <c r="I457" s="3"/>
    </row>
    <row r="458">
      <c r="A458" s="4" t="s">
        <v>202</v>
      </c>
      <c r="B458" s="4" t="s">
        <v>6</v>
      </c>
      <c r="C458" s="5" t="s">
        <v>40</v>
      </c>
      <c r="D458" s="5" t="s">
        <v>214</v>
      </c>
      <c r="E458" s="5" t="s">
        <v>9</v>
      </c>
      <c r="F458" s="3"/>
      <c r="G458" s="3"/>
      <c r="H458" s="3"/>
      <c r="I458" s="3"/>
    </row>
    <row r="459">
      <c r="A459" s="4" t="s">
        <v>202</v>
      </c>
      <c r="B459" s="4" t="s">
        <v>6</v>
      </c>
      <c r="C459" s="5" t="s">
        <v>50</v>
      </c>
      <c r="D459" s="5" t="s">
        <v>8</v>
      </c>
      <c r="E459" s="5" t="s">
        <v>9</v>
      </c>
      <c r="F459" s="3"/>
      <c r="G459" s="3"/>
      <c r="H459" s="3"/>
      <c r="I459" s="3"/>
    </row>
    <row r="460">
      <c r="A460" s="4" t="s">
        <v>202</v>
      </c>
      <c r="B460" s="4" t="s">
        <v>6</v>
      </c>
      <c r="C460" s="5" t="s">
        <v>36</v>
      </c>
      <c r="D460" s="5" t="s">
        <v>8</v>
      </c>
      <c r="E460" s="5" t="s">
        <v>9</v>
      </c>
      <c r="F460" s="3"/>
      <c r="G460" s="3"/>
      <c r="H460" s="3"/>
      <c r="I460" s="3"/>
    </row>
    <row r="461">
      <c r="A461" s="4" t="s">
        <v>202</v>
      </c>
      <c r="B461" s="4" t="s">
        <v>6</v>
      </c>
      <c r="C461" s="5" t="s">
        <v>10</v>
      </c>
      <c r="D461" s="5" t="s">
        <v>8</v>
      </c>
      <c r="E461" s="5" t="s">
        <v>9</v>
      </c>
      <c r="F461" s="3"/>
      <c r="G461" s="3"/>
      <c r="H461" s="3"/>
      <c r="I461" s="3"/>
    </row>
    <row r="462">
      <c r="A462" s="4" t="s">
        <v>202</v>
      </c>
      <c r="B462" s="4" t="s">
        <v>6</v>
      </c>
      <c r="C462" s="5" t="s">
        <v>16</v>
      </c>
      <c r="D462" s="5" t="s">
        <v>215</v>
      </c>
      <c r="E462" s="5" t="s">
        <v>22</v>
      </c>
      <c r="F462" s="3"/>
      <c r="G462" s="3"/>
      <c r="H462" s="3"/>
      <c r="I462" s="3"/>
    </row>
    <row r="463">
      <c r="A463" s="4" t="s">
        <v>202</v>
      </c>
      <c r="B463" s="4" t="s">
        <v>6</v>
      </c>
      <c r="C463" s="5" t="s">
        <v>48</v>
      </c>
      <c r="D463" s="5" t="s">
        <v>216</v>
      </c>
      <c r="E463" s="5" t="s">
        <v>9</v>
      </c>
      <c r="F463" s="3"/>
      <c r="G463" s="3"/>
      <c r="H463" s="3"/>
      <c r="I463" s="3"/>
    </row>
    <row r="464">
      <c r="A464" s="4" t="s">
        <v>202</v>
      </c>
      <c r="B464" s="4" t="s">
        <v>6</v>
      </c>
      <c r="C464" s="5" t="s">
        <v>40</v>
      </c>
      <c r="D464" s="5" t="s">
        <v>8</v>
      </c>
      <c r="E464" s="5" t="s">
        <v>9</v>
      </c>
      <c r="F464" s="3"/>
      <c r="G464" s="3"/>
      <c r="H464" s="3"/>
      <c r="I464" s="3"/>
    </row>
    <row r="465">
      <c r="A465" s="4" t="s">
        <v>202</v>
      </c>
      <c r="B465" s="4" t="s">
        <v>20</v>
      </c>
      <c r="C465" s="5" t="s">
        <v>31</v>
      </c>
      <c r="D465" s="5" t="s">
        <v>8</v>
      </c>
      <c r="E465" s="5" t="s">
        <v>9</v>
      </c>
      <c r="F465" s="3"/>
      <c r="G465" s="3"/>
      <c r="H465" s="3"/>
      <c r="I465" s="3"/>
    </row>
    <row r="466">
      <c r="A466" s="4" t="s">
        <v>202</v>
      </c>
      <c r="B466" s="4" t="s">
        <v>20</v>
      </c>
      <c r="C466" s="5" t="s">
        <v>36</v>
      </c>
      <c r="D466" s="5" t="s">
        <v>8</v>
      </c>
      <c r="E466" s="5" t="s">
        <v>9</v>
      </c>
      <c r="F466" s="3"/>
      <c r="G466" s="3"/>
      <c r="H466" s="3"/>
      <c r="I466" s="3"/>
    </row>
    <row r="467">
      <c r="A467" s="4" t="s">
        <v>202</v>
      </c>
      <c r="B467" s="4" t="s">
        <v>20</v>
      </c>
      <c r="C467" s="5" t="s">
        <v>44</v>
      </c>
      <c r="D467" s="5" t="s">
        <v>8</v>
      </c>
      <c r="E467" s="5" t="s">
        <v>9</v>
      </c>
      <c r="F467" s="3"/>
      <c r="G467" s="3"/>
      <c r="H467" s="3"/>
      <c r="I467" s="3"/>
    </row>
    <row r="468">
      <c r="A468" s="4" t="s">
        <v>202</v>
      </c>
      <c r="B468" s="4" t="s">
        <v>20</v>
      </c>
      <c r="C468" s="5" t="s">
        <v>168</v>
      </c>
      <c r="D468" s="5" t="s">
        <v>8</v>
      </c>
      <c r="E468" s="5" t="s">
        <v>9</v>
      </c>
      <c r="F468" s="3"/>
      <c r="G468" s="3"/>
      <c r="H468" s="3"/>
      <c r="I468" s="3"/>
    </row>
    <row r="469">
      <c r="A469" s="4" t="s">
        <v>202</v>
      </c>
      <c r="B469" s="4" t="s">
        <v>20</v>
      </c>
      <c r="C469" s="5" t="s">
        <v>40</v>
      </c>
      <c r="D469" s="5" t="s">
        <v>8</v>
      </c>
      <c r="E469" s="5" t="s">
        <v>9</v>
      </c>
      <c r="F469" s="3"/>
      <c r="G469" s="3"/>
      <c r="H469" s="3"/>
      <c r="I469" s="3"/>
    </row>
    <row r="470">
      <c r="A470" s="4" t="s">
        <v>202</v>
      </c>
      <c r="B470" s="4" t="s">
        <v>20</v>
      </c>
      <c r="C470" s="5" t="s">
        <v>40</v>
      </c>
      <c r="D470" s="5" t="s">
        <v>8</v>
      </c>
      <c r="E470" s="5" t="s">
        <v>9</v>
      </c>
      <c r="F470" s="3"/>
      <c r="G470" s="3"/>
      <c r="H470" s="3"/>
      <c r="I470" s="3"/>
    </row>
    <row r="471">
      <c r="A471" s="4" t="s">
        <v>202</v>
      </c>
      <c r="B471" s="4" t="s">
        <v>217</v>
      </c>
      <c r="C471" s="5" t="s">
        <v>40</v>
      </c>
      <c r="D471" s="5" t="s">
        <v>8</v>
      </c>
      <c r="E471" s="5" t="s">
        <v>9</v>
      </c>
      <c r="F471" s="3"/>
      <c r="G471" s="3"/>
      <c r="H471" s="3"/>
      <c r="I471" s="3"/>
    </row>
    <row r="472">
      <c r="A472" s="4" t="s">
        <v>218</v>
      </c>
      <c r="B472" s="4" t="s">
        <v>6</v>
      </c>
      <c r="C472" s="5" t="s">
        <v>17</v>
      </c>
      <c r="D472" s="5" t="s">
        <v>219</v>
      </c>
      <c r="E472" s="5" t="s">
        <v>9</v>
      </c>
      <c r="F472" s="3"/>
      <c r="G472" s="3"/>
      <c r="H472" s="3"/>
      <c r="I472" s="3"/>
    </row>
    <row r="473">
      <c r="A473" s="4" t="s">
        <v>218</v>
      </c>
      <c r="B473" s="4" t="s">
        <v>6</v>
      </c>
      <c r="C473" s="5" t="s">
        <v>65</v>
      </c>
      <c r="D473" s="5" t="s">
        <v>8</v>
      </c>
      <c r="E473" s="5" t="s">
        <v>9</v>
      </c>
      <c r="F473" s="3"/>
      <c r="G473" s="3"/>
      <c r="H473" s="3"/>
      <c r="I473" s="3"/>
    </row>
    <row r="474">
      <c r="A474" s="4" t="s">
        <v>218</v>
      </c>
      <c r="B474" s="4" t="s">
        <v>6</v>
      </c>
      <c r="C474" s="5" t="s">
        <v>65</v>
      </c>
      <c r="D474" s="5" t="s">
        <v>8</v>
      </c>
      <c r="E474" s="5" t="s">
        <v>9</v>
      </c>
      <c r="F474" s="3"/>
      <c r="G474" s="3"/>
      <c r="H474" s="3"/>
      <c r="I474" s="3"/>
    </row>
    <row r="475">
      <c r="A475" s="4" t="s">
        <v>218</v>
      </c>
      <c r="B475" s="4" t="s">
        <v>6</v>
      </c>
      <c r="C475" s="5" t="s">
        <v>40</v>
      </c>
      <c r="D475" s="5" t="s">
        <v>8</v>
      </c>
      <c r="E475" s="5" t="s">
        <v>9</v>
      </c>
      <c r="F475" s="3"/>
      <c r="G475" s="3"/>
      <c r="H475" s="3"/>
      <c r="I475" s="3"/>
    </row>
    <row r="476">
      <c r="A476" s="4" t="s">
        <v>218</v>
      </c>
      <c r="B476" s="4" t="s">
        <v>6</v>
      </c>
      <c r="C476" s="5" t="s">
        <v>17</v>
      </c>
      <c r="D476" s="5" t="s">
        <v>220</v>
      </c>
      <c r="E476" s="5" t="s">
        <v>9</v>
      </c>
      <c r="F476" s="3"/>
      <c r="G476" s="3"/>
      <c r="H476" s="3"/>
      <c r="I476" s="3"/>
    </row>
    <row r="477">
      <c r="A477" s="4" t="s">
        <v>218</v>
      </c>
      <c r="B477" s="4" t="s">
        <v>6</v>
      </c>
      <c r="C477" s="5" t="s">
        <v>69</v>
      </c>
      <c r="D477" s="5" t="s">
        <v>8</v>
      </c>
      <c r="E477" s="5" t="s">
        <v>9</v>
      </c>
      <c r="F477" s="3"/>
      <c r="G477" s="3"/>
      <c r="H477" s="3"/>
      <c r="I477" s="3"/>
    </row>
    <row r="478">
      <c r="A478" s="4" t="s">
        <v>218</v>
      </c>
      <c r="B478" s="4" t="s">
        <v>6</v>
      </c>
      <c r="C478" s="5" t="s">
        <v>17</v>
      </c>
      <c r="D478" s="5" t="s">
        <v>221</v>
      </c>
      <c r="E478" s="5" t="s">
        <v>9</v>
      </c>
      <c r="F478" s="3"/>
      <c r="G478" s="3"/>
      <c r="H478" s="3"/>
      <c r="I478" s="3"/>
    </row>
    <row r="479">
      <c r="A479" s="4" t="s">
        <v>218</v>
      </c>
      <c r="B479" s="4" t="s">
        <v>6</v>
      </c>
      <c r="C479" s="5" t="s">
        <v>17</v>
      </c>
      <c r="D479" s="5" t="s">
        <v>222</v>
      </c>
      <c r="E479" s="5" t="s">
        <v>9</v>
      </c>
      <c r="F479" s="3"/>
      <c r="G479" s="3"/>
      <c r="H479" s="3"/>
      <c r="I479" s="3"/>
    </row>
    <row r="480">
      <c r="A480" s="4" t="s">
        <v>218</v>
      </c>
      <c r="B480" s="4" t="s">
        <v>6</v>
      </c>
      <c r="C480" s="5" t="s">
        <v>46</v>
      </c>
      <c r="D480" s="5" t="s">
        <v>223</v>
      </c>
      <c r="E480" s="5" t="s">
        <v>9</v>
      </c>
      <c r="F480" s="3"/>
      <c r="G480" s="3"/>
      <c r="H480" s="3"/>
      <c r="I480" s="3"/>
    </row>
    <row r="481">
      <c r="A481" s="4" t="s">
        <v>218</v>
      </c>
      <c r="B481" s="4" t="s">
        <v>20</v>
      </c>
      <c r="C481" s="5" t="s">
        <v>17</v>
      </c>
      <c r="D481" s="5" t="s">
        <v>224</v>
      </c>
      <c r="E481" s="5" t="s">
        <v>9</v>
      </c>
      <c r="F481" s="3"/>
      <c r="G481" s="3"/>
      <c r="H481" s="3"/>
      <c r="I481" s="3"/>
    </row>
    <row r="482">
      <c r="A482" s="4" t="s">
        <v>218</v>
      </c>
      <c r="B482" s="4" t="s">
        <v>20</v>
      </c>
      <c r="C482" s="5" t="s">
        <v>36</v>
      </c>
      <c r="D482" s="5" t="s">
        <v>8</v>
      </c>
      <c r="E482" s="5" t="s">
        <v>9</v>
      </c>
      <c r="F482" s="3"/>
      <c r="G482" s="3"/>
      <c r="H482" s="3"/>
      <c r="I482" s="3"/>
    </row>
    <row r="483">
      <c r="A483" s="4" t="s">
        <v>218</v>
      </c>
      <c r="B483" s="4" t="s">
        <v>20</v>
      </c>
      <c r="C483" s="5" t="s">
        <v>65</v>
      </c>
      <c r="D483" s="5" t="s">
        <v>8</v>
      </c>
      <c r="E483" s="5" t="s">
        <v>9</v>
      </c>
      <c r="F483" s="3"/>
      <c r="G483" s="3"/>
      <c r="H483" s="3"/>
      <c r="I483" s="3"/>
    </row>
    <row r="484">
      <c r="A484" s="4" t="s">
        <v>218</v>
      </c>
      <c r="B484" s="4" t="s">
        <v>20</v>
      </c>
      <c r="C484" s="5" t="s">
        <v>17</v>
      </c>
      <c r="D484" s="5" t="s">
        <v>8</v>
      </c>
      <c r="E484" s="5" t="s">
        <v>9</v>
      </c>
      <c r="F484" s="3"/>
      <c r="G484" s="3"/>
      <c r="H484" s="3"/>
      <c r="I484" s="3"/>
    </row>
    <row r="485">
      <c r="A485" s="4" t="s">
        <v>218</v>
      </c>
      <c r="B485" s="4" t="s">
        <v>20</v>
      </c>
      <c r="C485" s="5" t="s">
        <v>10</v>
      </c>
      <c r="D485" s="5" t="s">
        <v>8</v>
      </c>
      <c r="E485" s="5" t="s">
        <v>9</v>
      </c>
      <c r="F485" s="3"/>
      <c r="G485" s="3"/>
      <c r="H485" s="3"/>
      <c r="I485" s="3"/>
    </row>
    <row r="486">
      <c r="A486" s="4" t="s">
        <v>218</v>
      </c>
      <c r="B486" s="4" t="s">
        <v>20</v>
      </c>
      <c r="C486" s="5" t="s">
        <v>17</v>
      </c>
      <c r="D486" s="5" t="s">
        <v>225</v>
      </c>
      <c r="E486" s="5" t="s">
        <v>9</v>
      </c>
      <c r="F486" s="3"/>
      <c r="G486" s="3"/>
      <c r="H486" s="3"/>
      <c r="I486" s="3"/>
    </row>
    <row r="487">
      <c r="A487" s="4" t="s">
        <v>218</v>
      </c>
      <c r="B487" s="4" t="s">
        <v>20</v>
      </c>
      <c r="C487" s="5" t="s">
        <v>134</v>
      </c>
      <c r="D487" s="5" t="s">
        <v>8</v>
      </c>
      <c r="E487" s="5" t="s">
        <v>22</v>
      </c>
      <c r="F487" s="3"/>
      <c r="G487" s="3"/>
      <c r="H487" s="3"/>
      <c r="I487" s="3"/>
    </row>
    <row r="488">
      <c r="A488" s="4" t="s">
        <v>218</v>
      </c>
      <c r="B488" s="4" t="s">
        <v>129</v>
      </c>
      <c r="C488" s="5" t="s">
        <v>36</v>
      </c>
      <c r="D488" s="5" t="s">
        <v>8</v>
      </c>
      <c r="E488" s="5" t="s">
        <v>9</v>
      </c>
      <c r="F488" s="3"/>
      <c r="G488" s="3"/>
      <c r="H488" s="3"/>
      <c r="I488" s="3"/>
    </row>
    <row r="489">
      <c r="A489" s="4" t="s">
        <v>226</v>
      </c>
      <c r="B489" s="4" t="s">
        <v>6</v>
      </c>
      <c r="C489" s="5" t="s">
        <v>36</v>
      </c>
      <c r="D489" s="5" t="s">
        <v>8</v>
      </c>
      <c r="E489" s="5" t="s">
        <v>9</v>
      </c>
      <c r="F489" s="3"/>
      <c r="G489" s="3"/>
      <c r="H489" s="3"/>
      <c r="I489" s="3"/>
    </row>
    <row r="490">
      <c r="A490" s="4" t="s">
        <v>226</v>
      </c>
      <c r="B490" s="4" t="s">
        <v>20</v>
      </c>
      <c r="C490" s="5" t="s">
        <v>65</v>
      </c>
      <c r="D490" s="5" t="s">
        <v>8</v>
      </c>
      <c r="E490" s="5" t="s">
        <v>9</v>
      </c>
      <c r="F490" s="3"/>
      <c r="G490" s="3"/>
      <c r="H490" s="3"/>
      <c r="I490" s="3"/>
    </row>
    <row r="491">
      <c r="A491" s="4" t="s">
        <v>226</v>
      </c>
      <c r="B491" s="4" t="s">
        <v>20</v>
      </c>
      <c r="C491" s="5" t="s">
        <v>82</v>
      </c>
      <c r="D491" s="5" t="s">
        <v>8</v>
      </c>
      <c r="E491" s="5" t="s">
        <v>9</v>
      </c>
      <c r="F491" s="3"/>
      <c r="G491" s="3"/>
      <c r="H491" s="3"/>
      <c r="I491" s="3"/>
    </row>
    <row r="492">
      <c r="A492" s="4" t="s">
        <v>226</v>
      </c>
      <c r="B492" s="4" t="s">
        <v>20</v>
      </c>
      <c r="C492" s="5" t="s">
        <v>10</v>
      </c>
      <c r="D492" s="5" t="s">
        <v>8</v>
      </c>
      <c r="E492" s="5" t="s">
        <v>9</v>
      </c>
      <c r="F492" s="3"/>
      <c r="G492" s="3"/>
      <c r="H492" s="3"/>
      <c r="I492" s="3"/>
    </row>
    <row r="493">
      <c r="A493" s="4" t="s">
        <v>226</v>
      </c>
      <c r="B493" s="4" t="s">
        <v>20</v>
      </c>
      <c r="C493" s="5" t="s">
        <v>54</v>
      </c>
      <c r="D493" s="5" t="s">
        <v>8</v>
      </c>
      <c r="E493" s="5" t="s">
        <v>9</v>
      </c>
      <c r="F493" s="3"/>
      <c r="G493" s="3"/>
      <c r="H493" s="3"/>
      <c r="I493" s="3"/>
    </row>
    <row r="494">
      <c r="A494" s="4" t="s">
        <v>226</v>
      </c>
      <c r="B494" s="4" t="s">
        <v>20</v>
      </c>
      <c r="C494" s="5" t="s">
        <v>31</v>
      </c>
      <c r="D494" s="5" t="s">
        <v>8</v>
      </c>
      <c r="E494" s="5" t="s">
        <v>9</v>
      </c>
      <c r="F494" s="3"/>
      <c r="G494" s="3"/>
      <c r="H494" s="3"/>
      <c r="I494" s="3"/>
    </row>
    <row r="495">
      <c r="A495" s="4" t="s">
        <v>226</v>
      </c>
      <c r="B495" s="4" t="s">
        <v>20</v>
      </c>
      <c r="C495" s="5" t="s">
        <v>17</v>
      </c>
      <c r="D495" s="5" t="s">
        <v>227</v>
      </c>
      <c r="E495" s="5" t="s">
        <v>9</v>
      </c>
      <c r="F495" s="3"/>
      <c r="G495" s="3"/>
      <c r="H495" s="3"/>
      <c r="I495" s="3"/>
    </row>
    <row r="496">
      <c r="A496" s="4" t="s">
        <v>226</v>
      </c>
      <c r="B496" s="4" t="s">
        <v>20</v>
      </c>
      <c r="C496" s="5" t="s">
        <v>17</v>
      </c>
      <c r="D496" s="5" t="s">
        <v>228</v>
      </c>
      <c r="E496" s="5" t="s">
        <v>9</v>
      </c>
      <c r="F496" s="3"/>
      <c r="G496" s="3"/>
      <c r="H496" s="3"/>
      <c r="I496" s="3"/>
    </row>
    <row r="497">
      <c r="A497" s="4" t="s">
        <v>226</v>
      </c>
      <c r="B497" s="4" t="s">
        <v>20</v>
      </c>
      <c r="C497" s="5" t="s">
        <v>31</v>
      </c>
      <c r="D497" s="5" t="s">
        <v>8</v>
      </c>
      <c r="E497" s="5" t="s">
        <v>9</v>
      </c>
      <c r="F497" s="3"/>
      <c r="G497" s="3"/>
      <c r="H497" s="3"/>
      <c r="I497" s="3"/>
    </row>
    <row r="498">
      <c r="A498" s="4" t="s">
        <v>226</v>
      </c>
      <c r="B498" s="4" t="s">
        <v>20</v>
      </c>
      <c r="C498" s="5" t="s">
        <v>40</v>
      </c>
      <c r="D498" s="5" t="s">
        <v>8</v>
      </c>
      <c r="E498" s="5" t="s">
        <v>9</v>
      </c>
      <c r="F498" s="3"/>
      <c r="G498" s="3"/>
      <c r="H498" s="3"/>
      <c r="I498" s="3"/>
    </row>
    <row r="499">
      <c r="A499" s="4" t="s">
        <v>226</v>
      </c>
      <c r="B499" s="4" t="s">
        <v>20</v>
      </c>
      <c r="C499" s="5" t="s">
        <v>17</v>
      </c>
      <c r="D499" s="5" t="s">
        <v>229</v>
      </c>
      <c r="E499" s="5" t="s">
        <v>9</v>
      </c>
      <c r="F499" s="3"/>
      <c r="G499" s="3"/>
      <c r="H499" s="3"/>
      <c r="I499" s="3"/>
    </row>
    <row r="500">
      <c r="A500" s="4" t="s">
        <v>226</v>
      </c>
      <c r="B500" s="4" t="s">
        <v>129</v>
      </c>
      <c r="C500" s="5" t="s">
        <v>41</v>
      </c>
      <c r="D500" s="5" t="s">
        <v>8</v>
      </c>
      <c r="E500" s="5" t="s">
        <v>9</v>
      </c>
      <c r="F500" s="3"/>
      <c r="G500" s="3"/>
      <c r="H500" s="3"/>
      <c r="I500" s="3"/>
    </row>
    <row r="501">
      <c r="A501" s="4" t="s">
        <v>226</v>
      </c>
      <c r="B501" s="4" t="s">
        <v>129</v>
      </c>
      <c r="C501" s="5" t="s">
        <v>17</v>
      </c>
      <c r="D501" s="5" t="s">
        <v>230</v>
      </c>
      <c r="E501" s="5" t="s">
        <v>9</v>
      </c>
      <c r="F501" s="3"/>
      <c r="G501" s="3"/>
      <c r="H501" s="3"/>
      <c r="I501" s="3"/>
    </row>
    <row r="502">
      <c r="A502" s="4" t="s">
        <v>231</v>
      </c>
      <c r="B502" s="4" t="s">
        <v>6</v>
      </c>
      <c r="C502" s="5" t="s">
        <v>17</v>
      </c>
      <c r="D502" s="5" t="s">
        <v>232</v>
      </c>
      <c r="E502" s="5" t="s">
        <v>9</v>
      </c>
      <c r="F502" s="3"/>
      <c r="G502" s="3"/>
      <c r="H502" s="3"/>
      <c r="I502" s="3"/>
    </row>
    <row r="503">
      <c r="A503" s="4" t="s">
        <v>231</v>
      </c>
      <c r="B503" s="4" t="s">
        <v>20</v>
      </c>
      <c r="C503" s="5" t="s">
        <v>40</v>
      </c>
      <c r="D503" s="5" t="s">
        <v>8</v>
      </c>
      <c r="E503" s="5" t="s">
        <v>9</v>
      </c>
      <c r="F503" s="3"/>
      <c r="G503" s="3"/>
      <c r="H503" s="3"/>
      <c r="I503" s="3"/>
    </row>
    <row r="504">
      <c r="A504" s="4" t="s">
        <v>231</v>
      </c>
      <c r="B504" s="4" t="s">
        <v>20</v>
      </c>
      <c r="C504" s="5" t="s">
        <v>17</v>
      </c>
      <c r="D504" s="5" t="s">
        <v>233</v>
      </c>
      <c r="E504" s="5" t="s">
        <v>9</v>
      </c>
      <c r="F504" s="3"/>
      <c r="G504" s="3"/>
      <c r="H504" s="3"/>
      <c r="I504" s="3"/>
    </row>
    <row r="505">
      <c r="A505" s="4" t="s">
        <v>231</v>
      </c>
      <c r="B505" s="4" t="s">
        <v>20</v>
      </c>
      <c r="C505" s="5" t="s">
        <v>16</v>
      </c>
      <c r="D505" s="5" t="s">
        <v>8</v>
      </c>
      <c r="E505" s="5" t="s">
        <v>9</v>
      </c>
      <c r="F505" s="3"/>
      <c r="G505" s="3"/>
      <c r="H505" s="3"/>
      <c r="I505" s="3"/>
    </row>
    <row r="506">
      <c r="A506" s="4" t="s">
        <v>231</v>
      </c>
      <c r="B506" s="4" t="s">
        <v>20</v>
      </c>
      <c r="C506" s="5" t="s">
        <v>17</v>
      </c>
      <c r="D506" s="5" t="s">
        <v>234</v>
      </c>
      <c r="E506" s="5" t="s">
        <v>9</v>
      </c>
      <c r="F506" s="3"/>
      <c r="G506" s="3"/>
      <c r="H506" s="3"/>
      <c r="I506" s="3"/>
    </row>
    <row r="507">
      <c r="A507" s="4" t="s">
        <v>231</v>
      </c>
      <c r="B507" s="4" t="s">
        <v>20</v>
      </c>
      <c r="C507" s="5" t="s">
        <v>45</v>
      </c>
      <c r="D507" s="5" t="s">
        <v>8</v>
      </c>
      <c r="E507" s="5" t="s">
        <v>9</v>
      </c>
      <c r="F507" s="3"/>
      <c r="G507" s="3"/>
      <c r="H507" s="3"/>
      <c r="I507" s="3"/>
    </row>
    <row r="508">
      <c r="A508" s="4" t="s">
        <v>231</v>
      </c>
      <c r="B508" s="4" t="s">
        <v>20</v>
      </c>
      <c r="C508" s="5" t="s">
        <v>16</v>
      </c>
      <c r="D508" s="5" t="s">
        <v>235</v>
      </c>
      <c r="E508" s="5" t="s">
        <v>9</v>
      </c>
      <c r="F508" s="3"/>
      <c r="G508" s="3"/>
      <c r="H508" s="3"/>
      <c r="I508" s="3"/>
    </row>
    <row r="509">
      <c r="A509" s="4" t="s">
        <v>231</v>
      </c>
      <c r="B509" s="4" t="s">
        <v>20</v>
      </c>
      <c r="C509" s="5" t="s">
        <v>42</v>
      </c>
      <c r="D509" s="5" t="s">
        <v>8</v>
      </c>
      <c r="E509" s="5" t="s">
        <v>9</v>
      </c>
      <c r="F509" s="3"/>
      <c r="G509" s="3"/>
      <c r="H509" s="3"/>
      <c r="I509" s="3"/>
    </row>
    <row r="510">
      <c r="A510" s="4" t="s">
        <v>231</v>
      </c>
      <c r="B510" s="4" t="s">
        <v>20</v>
      </c>
      <c r="C510" s="5" t="s">
        <v>36</v>
      </c>
      <c r="D510" s="5" t="s">
        <v>8</v>
      </c>
      <c r="E510" s="5" t="s">
        <v>9</v>
      </c>
      <c r="F510" s="3"/>
      <c r="G510" s="3"/>
      <c r="H510" s="3"/>
      <c r="I510" s="3"/>
    </row>
    <row r="511">
      <c r="A511" s="4" t="s">
        <v>231</v>
      </c>
      <c r="B511" s="4" t="s">
        <v>20</v>
      </c>
      <c r="C511" s="5" t="s">
        <v>17</v>
      </c>
      <c r="D511" s="5" t="s">
        <v>236</v>
      </c>
      <c r="E511" s="5" t="s">
        <v>9</v>
      </c>
      <c r="F511" s="3"/>
      <c r="G511" s="3"/>
      <c r="H511" s="3"/>
      <c r="I511" s="3"/>
    </row>
    <row r="512">
      <c r="A512" s="4" t="s">
        <v>231</v>
      </c>
      <c r="B512" s="4" t="s">
        <v>20</v>
      </c>
      <c r="C512" s="5" t="s">
        <v>17</v>
      </c>
      <c r="D512" s="5" t="s">
        <v>8</v>
      </c>
      <c r="E512" s="5" t="s">
        <v>9</v>
      </c>
      <c r="F512" s="3"/>
      <c r="G512" s="3"/>
      <c r="H512" s="3"/>
      <c r="I512" s="3"/>
    </row>
    <row r="513">
      <c r="A513" s="4" t="s">
        <v>231</v>
      </c>
      <c r="B513" s="4" t="s">
        <v>20</v>
      </c>
      <c r="C513" s="5" t="s">
        <v>16</v>
      </c>
      <c r="D513" s="5" t="s">
        <v>8</v>
      </c>
      <c r="E513" s="5" t="s">
        <v>22</v>
      </c>
      <c r="F513" s="3"/>
      <c r="G513" s="3"/>
      <c r="H513" s="3"/>
      <c r="I513" s="3"/>
    </row>
    <row r="514">
      <c r="A514" s="4" t="s">
        <v>231</v>
      </c>
      <c r="B514" s="4" t="s">
        <v>20</v>
      </c>
      <c r="C514" s="5" t="s">
        <v>10</v>
      </c>
      <c r="D514" s="5" t="s">
        <v>237</v>
      </c>
      <c r="E514" s="5" t="s">
        <v>9</v>
      </c>
      <c r="F514" s="3"/>
      <c r="G514" s="3"/>
      <c r="H514" s="3"/>
      <c r="I514" s="3"/>
    </row>
    <row r="515">
      <c r="A515" s="4" t="s">
        <v>231</v>
      </c>
      <c r="B515" s="4" t="s">
        <v>20</v>
      </c>
      <c r="C515" s="5" t="s">
        <v>16</v>
      </c>
      <c r="D515" s="5" t="s">
        <v>8</v>
      </c>
      <c r="E515" s="5" t="s">
        <v>9</v>
      </c>
      <c r="F515" s="3"/>
      <c r="G515" s="3"/>
      <c r="H515" s="3"/>
      <c r="I515" s="3"/>
    </row>
    <row r="516">
      <c r="A516" s="4" t="s">
        <v>231</v>
      </c>
      <c r="B516" s="4" t="s">
        <v>20</v>
      </c>
      <c r="C516" s="5" t="s">
        <v>40</v>
      </c>
      <c r="D516" s="5" t="s">
        <v>8</v>
      </c>
      <c r="E516" s="5" t="s">
        <v>9</v>
      </c>
      <c r="F516" s="3"/>
      <c r="G516" s="3"/>
      <c r="H516" s="3"/>
      <c r="I516" s="3"/>
    </row>
    <row r="517">
      <c r="A517" s="4" t="s">
        <v>231</v>
      </c>
      <c r="B517" s="4" t="s">
        <v>20</v>
      </c>
      <c r="C517" s="5" t="s">
        <v>36</v>
      </c>
      <c r="D517" s="5" t="s">
        <v>8</v>
      </c>
      <c r="E517" s="5" t="s">
        <v>9</v>
      </c>
      <c r="F517" s="3"/>
      <c r="G517" s="3"/>
      <c r="H517" s="3"/>
      <c r="I517" s="3"/>
    </row>
    <row r="518">
      <c r="A518" s="4" t="s">
        <v>231</v>
      </c>
      <c r="B518" s="4" t="s">
        <v>20</v>
      </c>
      <c r="C518" s="5" t="s">
        <v>10</v>
      </c>
      <c r="D518" s="5" t="s">
        <v>8</v>
      </c>
      <c r="E518" s="5" t="s">
        <v>9</v>
      </c>
      <c r="F518" s="3"/>
      <c r="G518" s="3"/>
      <c r="H518" s="3"/>
      <c r="I518" s="3"/>
    </row>
    <row r="519">
      <c r="A519" s="4" t="s">
        <v>231</v>
      </c>
      <c r="B519" s="4" t="s">
        <v>20</v>
      </c>
      <c r="C519" s="5" t="s">
        <v>31</v>
      </c>
      <c r="D519" s="5" t="s">
        <v>8</v>
      </c>
      <c r="E519" s="5" t="s">
        <v>9</v>
      </c>
      <c r="F519" s="3"/>
      <c r="G519" s="3"/>
      <c r="H519" s="3"/>
      <c r="I519" s="3"/>
    </row>
    <row r="520">
      <c r="A520" s="4" t="s">
        <v>231</v>
      </c>
      <c r="B520" s="4" t="s">
        <v>20</v>
      </c>
      <c r="C520" s="5" t="s">
        <v>17</v>
      </c>
      <c r="D520" s="5" t="s">
        <v>238</v>
      </c>
      <c r="E520" s="5" t="s">
        <v>9</v>
      </c>
      <c r="F520" s="3"/>
      <c r="G520" s="3"/>
      <c r="H520" s="3"/>
      <c r="I520" s="3"/>
    </row>
    <row r="521">
      <c r="A521" s="4" t="s">
        <v>231</v>
      </c>
      <c r="B521" s="4" t="s">
        <v>20</v>
      </c>
      <c r="C521" s="5" t="s">
        <v>65</v>
      </c>
      <c r="D521" s="5" t="s">
        <v>8</v>
      </c>
      <c r="E521" s="5" t="s">
        <v>9</v>
      </c>
      <c r="F521" s="3"/>
      <c r="G521" s="3"/>
      <c r="H521" s="3"/>
      <c r="I521" s="3"/>
    </row>
    <row r="522">
      <c r="A522" s="4" t="s">
        <v>231</v>
      </c>
      <c r="B522" s="4" t="s">
        <v>20</v>
      </c>
      <c r="C522" s="5" t="s">
        <v>46</v>
      </c>
      <c r="D522" s="5" t="s">
        <v>8</v>
      </c>
      <c r="E522" s="5" t="s">
        <v>9</v>
      </c>
      <c r="F522" s="3"/>
      <c r="G522" s="3"/>
      <c r="H522" s="3"/>
      <c r="I522" s="3"/>
    </row>
    <row r="523">
      <c r="A523" s="4" t="s">
        <v>231</v>
      </c>
      <c r="B523" s="4" t="s">
        <v>20</v>
      </c>
      <c r="C523" s="5" t="s">
        <v>16</v>
      </c>
      <c r="D523" s="5" t="s">
        <v>8</v>
      </c>
      <c r="E523" s="5" t="s">
        <v>9</v>
      </c>
      <c r="F523" s="3"/>
      <c r="G523" s="3"/>
      <c r="H523" s="3"/>
      <c r="I523" s="3"/>
    </row>
    <row r="524">
      <c r="A524" s="4" t="s">
        <v>231</v>
      </c>
      <c r="B524" s="4" t="s">
        <v>20</v>
      </c>
      <c r="C524" s="5" t="s">
        <v>31</v>
      </c>
      <c r="D524" s="5" t="s">
        <v>8</v>
      </c>
      <c r="E524" s="5" t="s">
        <v>9</v>
      </c>
      <c r="F524" s="3"/>
      <c r="G524" s="3"/>
      <c r="H524" s="3"/>
      <c r="I524" s="3"/>
    </row>
    <row r="525">
      <c r="A525" s="4" t="s">
        <v>231</v>
      </c>
      <c r="B525" s="4" t="s">
        <v>20</v>
      </c>
      <c r="C525" s="5" t="s">
        <v>69</v>
      </c>
      <c r="D525" s="5" t="s">
        <v>8</v>
      </c>
      <c r="E525" s="5" t="s">
        <v>9</v>
      </c>
      <c r="F525" s="3"/>
      <c r="G525" s="3"/>
      <c r="H525" s="3"/>
      <c r="I525" s="3"/>
    </row>
    <row r="526">
      <c r="A526" s="4" t="s">
        <v>231</v>
      </c>
      <c r="B526" s="4" t="s">
        <v>20</v>
      </c>
      <c r="C526" s="5" t="s">
        <v>7</v>
      </c>
      <c r="D526" s="5" t="s">
        <v>8</v>
      </c>
      <c r="E526" s="5" t="s">
        <v>9</v>
      </c>
      <c r="F526" s="3"/>
      <c r="G526" s="3"/>
      <c r="H526" s="3"/>
      <c r="I526" s="3"/>
    </row>
    <row r="527">
      <c r="A527" s="4" t="s">
        <v>231</v>
      </c>
      <c r="B527" s="4" t="s">
        <v>20</v>
      </c>
      <c r="C527" s="5" t="s">
        <v>16</v>
      </c>
      <c r="D527" s="5" t="s">
        <v>239</v>
      </c>
      <c r="E527" s="5" t="s">
        <v>9</v>
      </c>
      <c r="F527" s="3"/>
      <c r="G527" s="3"/>
      <c r="H527" s="3"/>
      <c r="I527" s="3"/>
    </row>
    <row r="528">
      <c r="A528" s="4" t="s">
        <v>231</v>
      </c>
      <c r="B528" s="4" t="s">
        <v>20</v>
      </c>
      <c r="C528" s="5" t="s">
        <v>40</v>
      </c>
      <c r="D528" s="5" t="s">
        <v>8</v>
      </c>
      <c r="E528" s="5" t="s">
        <v>9</v>
      </c>
      <c r="F528" s="3"/>
      <c r="G528" s="3"/>
      <c r="H528" s="3"/>
      <c r="I528" s="3"/>
    </row>
    <row r="529">
      <c r="A529" s="4" t="s">
        <v>231</v>
      </c>
      <c r="B529" s="4" t="s">
        <v>20</v>
      </c>
      <c r="C529" s="5" t="s">
        <v>40</v>
      </c>
      <c r="D529" s="5" t="s">
        <v>8</v>
      </c>
      <c r="E529" s="5" t="s">
        <v>9</v>
      </c>
      <c r="F529" s="3"/>
      <c r="G529" s="3"/>
      <c r="H529" s="3"/>
      <c r="I529" s="3"/>
    </row>
    <row r="530">
      <c r="A530" s="4" t="s">
        <v>231</v>
      </c>
      <c r="B530" s="4" t="s">
        <v>20</v>
      </c>
      <c r="C530" s="5" t="s">
        <v>40</v>
      </c>
      <c r="D530" s="5" t="s">
        <v>8</v>
      </c>
      <c r="E530" s="5" t="s">
        <v>9</v>
      </c>
      <c r="F530" s="3"/>
      <c r="G530" s="3"/>
      <c r="H530" s="3"/>
      <c r="I530" s="3"/>
    </row>
    <row r="531">
      <c r="A531" s="4" t="s">
        <v>231</v>
      </c>
      <c r="B531" s="4" t="s">
        <v>20</v>
      </c>
      <c r="C531" s="5" t="s">
        <v>44</v>
      </c>
      <c r="D531" s="5" t="s">
        <v>8</v>
      </c>
      <c r="E531" s="5" t="s">
        <v>9</v>
      </c>
      <c r="F531" s="3"/>
      <c r="G531" s="3"/>
      <c r="H531" s="3"/>
      <c r="I531" s="3"/>
    </row>
    <row r="532">
      <c r="A532" s="4" t="s">
        <v>231</v>
      </c>
      <c r="B532" s="4" t="s">
        <v>20</v>
      </c>
      <c r="C532" s="5" t="s">
        <v>69</v>
      </c>
      <c r="D532" s="5" t="s">
        <v>8</v>
      </c>
      <c r="E532" s="5" t="s">
        <v>9</v>
      </c>
      <c r="F532" s="3"/>
      <c r="G532" s="3"/>
      <c r="H532" s="3"/>
      <c r="I532" s="3"/>
    </row>
    <row r="533">
      <c r="A533" s="4" t="s">
        <v>231</v>
      </c>
      <c r="B533" s="4" t="s">
        <v>240</v>
      </c>
      <c r="C533" s="5" t="s">
        <v>66</v>
      </c>
      <c r="D533" s="5" t="s">
        <v>8</v>
      </c>
      <c r="E533" s="5" t="s">
        <v>9</v>
      </c>
      <c r="F533" s="3"/>
      <c r="G533" s="3"/>
      <c r="H533" s="3"/>
      <c r="I533" s="3"/>
    </row>
    <row r="534">
      <c r="A534" s="4" t="s">
        <v>231</v>
      </c>
      <c r="B534" s="4" t="s">
        <v>20</v>
      </c>
      <c r="C534" s="5" t="s">
        <v>40</v>
      </c>
      <c r="D534" s="5" t="s">
        <v>8</v>
      </c>
      <c r="E534" s="5" t="s">
        <v>9</v>
      </c>
      <c r="F534" s="3"/>
      <c r="G534" s="3"/>
      <c r="H534" s="3"/>
      <c r="I534" s="3"/>
    </row>
    <row r="535">
      <c r="A535" s="4" t="s">
        <v>241</v>
      </c>
      <c r="B535" s="4" t="s">
        <v>242</v>
      </c>
      <c r="C535" s="5" t="s">
        <v>168</v>
      </c>
      <c r="D535" s="5" t="s">
        <v>8</v>
      </c>
      <c r="E535" s="5" t="s">
        <v>9</v>
      </c>
      <c r="F535" s="3"/>
      <c r="G535" s="3"/>
      <c r="H535" s="3"/>
      <c r="I535" s="3"/>
    </row>
    <row r="536">
      <c r="A536" s="4" t="s">
        <v>243</v>
      </c>
      <c r="B536" s="4" t="s">
        <v>244</v>
      </c>
      <c r="C536" s="5" t="s">
        <v>40</v>
      </c>
      <c r="D536" s="5" t="s">
        <v>8</v>
      </c>
      <c r="E536" s="5" t="s">
        <v>9</v>
      </c>
      <c r="F536" s="3"/>
      <c r="G536" s="3"/>
      <c r="H536" s="3"/>
      <c r="I536" s="3"/>
    </row>
    <row r="537">
      <c r="A537" s="4" t="s">
        <v>243</v>
      </c>
      <c r="B537" s="4" t="s">
        <v>244</v>
      </c>
      <c r="C537" s="5" t="s">
        <v>54</v>
      </c>
      <c r="D537" s="5" t="s">
        <v>8</v>
      </c>
      <c r="E537" s="5" t="s">
        <v>22</v>
      </c>
      <c r="F537" s="3"/>
      <c r="G537" s="3"/>
      <c r="H537" s="3"/>
      <c r="I537" s="3"/>
    </row>
    <row r="538">
      <c r="A538" s="4" t="s">
        <v>243</v>
      </c>
      <c r="B538" s="4" t="s">
        <v>244</v>
      </c>
      <c r="C538" s="5" t="s">
        <v>17</v>
      </c>
      <c r="D538" s="5" t="s">
        <v>245</v>
      </c>
      <c r="E538" s="5" t="s">
        <v>9</v>
      </c>
      <c r="F538" s="3"/>
      <c r="G538" s="3"/>
      <c r="H538" s="3"/>
      <c r="I538" s="3"/>
    </row>
    <row r="539">
      <c r="A539" s="4" t="s">
        <v>243</v>
      </c>
      <c r="B539" s="4" t="s">
        <v>244</v>
      </c>
      <c r="C539" s="5" t="s">
        <v>7</v>
      </c>
      <c r="D539" s="5" t="s">
        <v>8</v>
      </c>
      <c r="E539" s="5" t="s">
        <v>9</v>
      </c>
      <c r="F539" s="3"/>
      <c r="G539" s="3"/>
      <c r="H539" s="3"/>
      <c r="I539" s="3"/>
    </row>
    <row r="540">
      <c r="A540" s="4" t="s">
        <v>243</v>
      </c>
      <c r="B540" s="4" t="s">
        <v>246</v>
      </c>
      <c r="C540" s="5" t="s">
        <v>17</v>
      </c>
      <c r="D540" s="5" t="s">
        <v>247</v>
      </c>
      <c r="E540" s="5" t="s">
        <v>9</v>
      </c>
      <c r="F540" s="3"/>
      <c r="G540" s="3"/>
      <c r="H540" s="3"/>
      <c r="I540" s="3"/>
    </row>
    <row r="541">
      <c r="A541" s="4" t="s">
        <v>243</v>
      </c>
      <c r="B541" s="4" t="s">
        <v>248</v>
      </c>
      <c r="C541" s="5" t="s">
        <v>47</v>
      </c>
      <c r="D541" s="5" t="s">
        <v>8</v>
      </c>
      <c r="E541" s="5" t="s">
        <v>9</v>
      </c>
      <c r="F541" s="3"/>
      <c r="G541" s="3"/>
      <c r="H541" s="3"/>
      <c r="I541" s="3"/>
    </row>
    <row r="542">
      <c r="A542" s="4" t="s">
        <v>249</v>
      </c>
      <c r="B542" s="4" t="s">
        <v>244</v>
      </c>
      <c r="C542" s="5" t="s">
        <v>17</v>
      </c>
      <c r="D542" s="5" t="s">
        <v>250</v>
      </c>
      <c r="E542" s="5" t="s">
        <v>9</v>
      </c>
      <c r="F542" s="3"/>
      <c r="G542" s="3"/>
      <c r="H542" s="3"/>
      <c r="I542" s="3"/>
    </row>
    <row r="543">
      <c r="A543" s="4" t="s">
        <v>251</v>
      </c>
      <c r="B543" s="4" t="s">
        <v>6</v>
      </c>
      <c r="C543" s="5" t="s">
        <v>10</v>
      </c>
      <c r="D543" s="5" t="s">
        <v>8</v>
      </c>
      <c r="E543" s="5" t="s">
        <v>9</v>
      </c>
      <c r="F543" s="3"/>
      <c r="G543" s="3"/>
      <c r="H543" s="3"/>
      <c r="I543" s="3"/>
    </row>
    <row r="544">
      <c r="A544" s="4" t="s">
        <v>251</v>
      </c>
      <c r="B544" s="4" t="s">
        <v>6</v>
      </c>
      <c r="C544" s="5" t="s">
        <v>36</v>
      </c>
      <c r="D544" s="5" t="s">
        <v>8</v>
      </c>
      <c r="E544" s="5" t="s">
        <v>9</v>
      </c>
      <c r="F544" s="3"/>
      <c r="G544" s="3"/>
      <c r="H544" s="3"/>
      <c r="I544" s="3"/>
    </row>
    <row r="545">
      <c r="A545" s="4" t="s">
        <v>251</v>
      </c>
      <c r="B545" s="4" t="s">
        <v>6</v>
      </c>
      <c r="C545" s="5" t="s">
        <v>40</v>
      </c>
      <c r="D545" s="5" t="s">
        <v>8</v>
      </c>
      <c r="E545" s="5" t="s">
        <v>9</v>
      </c>
      <c r="F545" s="3"/>
      <c r="G545" s="3"/>
      <c r="H545" s="3"/>
      <c r="I545" s="3"/>
    </row>
    <row r="546">
      <c r="A546" s="4" t="s">
        <v>251</v>
      </c>
      <c r="B546" s="4" t="s">
        <v>6</v>
      </c>
      <c r="C546" s="5" t="s">
        <v>28</v>
      </c>
      <c r="D546" s="5" t="s">
        <v>8</v>
      </c>
      <c r="E546" s="5" t="s">
        <v>9</v>
      </c>
      <c r="F546" s="3"/>
      <c r="G546" s="3"/>
      <c r="H546" s="3"/>
      <c r="I546" s="3"/>
    </row>
    <row r="547">
      <c r="A547" s="4" t="s">
        <v>251</v>
      </c>
      <c r="B547" s="4" t="s">
        <v>6</v>
      </c>
      <c r="C547" s="5" t="s">
        <v>16</v>
      </c>
      <c r="D547" s="5" t="s">
        <v>8</v>
      </c>
      <c r="E547" s="5" t="s">
        <v>9</v>
      </c>
      <c r="F547" s="3"/>
      <c r="G547" s="3"/>
      <c r="H547" s="3"/>
      <c r="I547" s="3"/>
    </row>
    <row r="548">
      <c r="A548" s="4" t="s">
        <v>251</v>
      </c>
      <c r="B548" s="4" t="s">
        <v>6</v>
      </c>
      <c r="C548" s="5" t="s">
        <v>17</v>
      </c>
      <c r="D548" s="5" t="s">
        <v>252</v>
      </c>
      <c r="E548" s="5" t="s">
        <v>9</v>
      </c>
      <c r="F548" s="3"/>
      <c r="G548" s="3"/>
      <c r="H548" s="3"/>
      <c r="I548" s="3"/>
    </row>
    <row r="549">
      <c r="A549" s="4" t="s">
        <v>251</v>
      </c>
      <c r="B549" s="4" t="s">
        <v>6</v>
      </c>
      <c r="C549" s="5" t="s">
        <v>31</v>
      </c>
      <c r="D549" s="5" t="s">
        <v>8</v>
      </c>
      <c r="E549" s="5" t="s">
        <v>9</v>
      </c>
      <c r="F549" s="3"/>
      <c r="G549" s="3"/>
      <c r="H549" s="3"/>
      <c r="I549" s="3"/>
    </row>
    <row r="550">
      <c r="A550" s="4" t="s">
        <v>251</v>
      </c>
      <c r="B550" s="4" t="s">
        <v>6</v>
      </c>
      <c r="C550" s="5" t="s">
        <v>36</v>
      </c>
      <c r="D550" s="5" t="s">
        <v>8</v>
      </c>
      <c r="E550" s="5" t="s">
        <v>9</v>
      </c>
      <c r="F550" s="3"/>
      <c r="G550" s="3"/>
      <c r="H550" s="3"/>
      <c r="I550" s="3"/>
    </row>
    <row r="551">
      <c r="A551" s="4" t="s">
        <v>251</v>
      </c>
      <c r="B551" s="4" t="s">
        <v>6</v>
      </c>
      <c r="C551" s="5" t="s">
        <v>40</v>
      </c>
      <c r="D551" s="5" t="s">
        <v>8</v>
      </c>
      <c r="E551" s="5" t="s">
        <v>9</v>
      </c>
      <c r="F551" s="3"/>
      <c r="G551" s="3"/>
      <c r="H551" s="3"/>
      <c r="I551" s="3"/>
    </row>
    <row r="552">
      <c r="A552" s="4" t="s">
        <v>251</v>
      </c>
      <c r="B552" s="4" t="s">
        <v>6</v>
      </c>
      <c r="C552" s="5" t="s">
        <v>31</v>
      </c>
      <c r="D552" s="5" t="s">
        <v>8</v>
      </c>
      <c r="E552" s="5" t="s">
        <v>9</v>
      </c>
      <c r="F552" s="3"/>
      <c r="G552" s="3"/>
      <c r="H552" s="3"/>
      <c r="I552" s="3"/>
    </row>
    <row r="553">
      <c r="A553" s="4" t="s">
        <v>251</v>
      </c>
      <c r="B553" s="4" t="s">
        <v>6</v>
      </c>
      <c r="C553" s="5" t="s">
        <v>54</v>
      </c>
      <c r="D553" s="5" t="s">
        <v>8</v>
      </c>
      <c r="E553" s="5" t="s">
        <v>9</v>
      </c>
      <c r="F553" s="3"/>
      <c r="G553" s="3"/>
      <c r="H553" s="3"/>
      <c r="I553" s="3"/>
    </row>
    <row r="554">
      <c r="A554" s="4" t="s">
        <v>251</v>
      </c>
      <c r="B554" s="4" t="s">
        <v>6</v>
      </c>
      <c r="C554" s="5" t="s">
        <v>88</v>
      </c>
      <c r="D554" s="5" t="s">
        <v>8</v>
      </c>
      <c r="E554" s="5" t="s">
        <v>9</v>
      </c>
      <c r="F554" s="3"/>
      <c r="G554" s="3"/>
      <c r="H554" s="3"/>
      <c r="I554" s="3"/>
    </row>
    <row r="555">
      <c r="A555" s="4" t="s">
        <v>251</v>
      </c>
      <c r="B555" s="4" t="s">
        <v>6</v>
      </c>
      <c r="C555" s="5" t="s">
        <v>31</v>
      </c>
      <c r="D555" s="5" t="s">
        <v>8</v>
      </c>
      <c r="E555" s="5" t="s">
        <v>22</v>
      </c>
      <c r="F555" s="3"/>
      <c r="G555" s="3"/>
      <c r="H555" s="3"/>
      <c r="I555" s="3"/>
    </row>
    <row r="556">
      <c r="A556" s="4" t="s">
        <v>251</v>
      </c>
      <c r="B556" s="4" t="s">
        <v>253</v>
      </c>
      <c r="C556" s="5" t="s">
        <v>31</v>
      </c>
      <c r="D556" s="5" t="s">
        <v>8</v>
      </c>
      <c r="E556" s="5" t="s">
        <v>9</v>
      </c>
      <c r="F556" s="3"/>
      <c r="G556" s="3"/>
      <c r="H556" s="3"/>
      <c r="I556" s="3"/>
    </row>
    <row r="557">
      <c r="A557" s="4" t="s">
        <v>254</v>
      </c>
      <c r="B557" s="4" t="s">
        <v>77</v>
      </c>
      <c r="C557" s="5" t="s">
        <v>45</v>
      </c>
      <c r="D557" s="5" t="s">
        <v>8</v>
      </c>
      <c r="E557" s="5" t="s">
        <v>9</v>
      </c>
      <c r="F557" s="3"/>
      <c r="G557" s="3"/>
      <c r="H557" s="3"/>
      <c r="I557" s="3"/>
    </row>
    <row r="558">
      <c r="A558" s="4" t="s">
        <v>254</v>
      </c>
      <c r="B558" s="4" t="s">
        <v>77</v>
      </c>
      <c r="C558" s="5" t="s">
        <v>40</v>
      </c>
      <c r="D558" s="5" t="s">
        <v>8</v>
      </c>
      <c r="E558" s="5" t="s">
        <v>9</v>
      </c>
      <c r="F558" s="3"/>
      <c r="G558" s="3"/>
      <c r="H558" s="3"/>
      <c r="I558" s="3"/>
    </row>
    <row r="559">
      <c r="A559" s="4" t="s">
        <v>254</v>
      </c>
      <c r="B559" s="4" t="s">
        <v>77</v>
      </c>
      <c r="C559" s="5" t="s">
        <v>36</v>
      </c>
      <c r="D559" s="5" t="s">
        <v>8</v>
      </c>
      <c r="E559" s="5" t="s">
        <v>9</v>
      </c>
      <c r="F559" s="3"/>
      <c r="G559" s="3"/>
      <c r="H559" s="3"/>
      <c r="I559" s="3"/>
    </row>
    <row r="560">
      <c r="A560" s="4" t="s">
        <v>254</v>
      </c>
      <c r="B560" s="4" t="s">
        <v>77</v>
      </c>
      <c r="C560" s="5" t="s">
        <v>36</v>
      </c>
      <c r="D560" s="5" t="s">
        <v>8</v>
      </c>
      <c r="E560" s="5" t="s">
        <v>9</v>
      </c>
      <c r="F560" s="3"/>
      <c r="G560" s="3"/>
      <c r="H560" s="3"/>
      <c r="I560" s="3"/>
    </row>
    <row r="561">
      <c r="A561" s="4" t="s">
        <v>254</v>
      </c>
      <c r="B561" s="4" t="s">
        <v>77</v>
      </c>
      <c r="C561" s="5" t="s">
        <v>42</v>
      </c>
      <c r="D561" s="5" t="s">
        <v>8</v>
      </c>
      <c r="E561" s="5" t="s">
        <v>9</v>
      </c>
      <c r="F561" s="3"/>
      <c r="G561" s="3"/>
      <c r="H561" s="3"/>
      <c r="I561" s="3"/>
    </row>
    <row r="562">
      <c r="A562" s="4" t="s">
        <v>254</v>
      </c>
      <c r="B562" s="4" t="s">
        <v>77</v>
      </c>
      <c r="C562" s="5" t="s">
        <v>36</v>
      </c>
      <c r="D562" s="5" t="s">
        <v>8</v>
      </c>
      <c r="E562" s="5" t="s">
        <v>9</v>
      </c>
      <c r="F562" s="3"/>
      <c r="G562" s="3"/>
      <c r="H562" s="3"/>
      <c r="I562" s="3"/>
    </row>
    <row r="563">
      <c r="A563" s="4" t="s">
        <v>254</v>
      </c>
      <c r="B563" s="4" t="s">
        <v>79</v>
      </c>
      <c r="C563" s="5" t="s">
        <v>17</v>
      </c>
      <c r="D563" s="5" t="s">
        <v>255</v>
      </c>
      <c r="E563" s="5" t="s">
        <v>9</v>
      </c>
      <c r="F563" s="3"/>
      <c r="G563" s="3"/>
      <c r="H563" s="3"/>
      <c r="I563" s="3"/>
    </row>
    <row r="564">
      <c r="A564" s="4" t="s">
        <v>254</v>
      </c>
      <c r="B564" s="4" t="s">
        <v>79</v>
      </c>
      <c r="C564" s="5" t="s">
        <v>42</v>
      </c>
      <c r="D564" s="5" t="s">
        <v>8</v>
      </c>
      <c r="E564" s="5" t="s">
        <v>9</v>
      </c>
      <c r="F564" s="3"/>
      <c r="G564" s="3"/>
      <c r="H564" s="3"/>
      <c r="I564" s="3"/>
    </row>
    <row r="565">
      <c r="A565" s="4" t="s">
        <v>254</v>
      </c>
      <c r="B565" s="4" t="s">
        <v>256</v>
      </c>
      <c r="C565" s="5" t="s">
        <v>36</v>
      </c>
      <c r="D565" s="5" t="s">
        <v>8</v>
      </c>
      <c r="E565" s="5" t="s">
        <v>9</v>
      </c>
      <c r="F565" s="3"/>
      <c r="G565" s="3"/>
      <c r="H565" s="3"/>
      <c r="I565" s="3"/>
    </row>
    <row r="566">
      <c r="A566" s="4" t="s">
        <v>254</v>
      </c>
      <c r="B566" s="4" t="s">
        <v>256</v>
      </c>
      <c r="C566" s="5" t="s">
        <v>12</v>
      </c>
      <c r="D566" s="5" t="s">
        <v>257</v>
      </c>
      <c r="E566" s="5" t="s">
        <v>9</v>
      </c>
      <c r="F566" s="3"/>
      <c r="G566" s="3"/>
      <c r="H566" s="3"/>
      <c r="I566" s="3"/>
    </row>
    <row r="567">
      <c r="A567" s="4" t="s">
        <v>258</v>
      </c>
      <c r="B567" s="4" t="s">
        <v>6</v>
      </c>
      <c r="C567" s="5" t="s">
        <v>17</v>
      </c>
      <c r="D567" s="5" t="s">
        <v>259</v>
      </c>
      <c r="E567" s="5" t="s">
        <v>9</v>
      </c>
      <c r="F567" s="3"/>
      <c r="G567" s="3"/>
      <c r="H567" s="3"/>
      <c r="I567" s="3"/>
    </row>
    <row r="568">
      <c r="A568" s="4" t="s">
        <v>258</v>
      </c>
      <c r="B568" s="4" t="s">
        <v>6</v>
      </c>
      <c r="C568" s="5" t="s">
        <v>260</v>
      </c>
      <c r="D568" s="5" t="s">
        <v>8</v>
      </c>
      <c r="E568" s="5" t="s">
        <v>9</v>
      </c>
      <c r="F568" s="3"/>
      <c r="G568" s="3"/>
      <c r="H568" s="3"/>
      <c r="I568" s="3"/>
    </row>
    <row r="569">
      <c r="A569" s="4" t="s">
        <v>258</v>
      </c>
      <c r="B569" s="4" t="s">
        <v>6</v>
      </c>
      <c r="C569" s="5" t="s">
        <v>17</v>
      </c>
      <c r="D569" s="5" t="s">
        <v>261</v>
      </c>
      <c r="E569" s="5" t="s">
        <v>9</v>
      </c>
      <c r="F569" s="3"/>
      <c r="G569" s="3"/>
      <c r="H569" s="3"/>
      <c r="I569" s="3"/>
    </row>
    <row r="570">
      <c r="A570" s="4" t="s">
        <v>258</v>
      </c>
      <c r="B570" s="4" t="s">
        <v>6</v>
      </c>
      <c r="C570" s="5" t="s">
        <v>10</v>
      </c>
      <c r="D570" s="5" t="s">
        <v>8</v>
      </c>
      <c r="E570" s="5" t="s">
        <v>22</v>
      </c>
      <c r="F570" s="3"/>
      <c r="G570" s="3"/>
      <c r="H570" s="3"/>
      <c r="I570" s="3"/>
    </row>
    <row r="571">
      <c r="A571" s="4" t="s">
        <v>258</v>
      </c>
      <c r="B571" s="4" t="s">
        <v>6</v>
      </c>
      <c r="C571" s="5" t="s">
        <v>65</v>
      </c>
      <c r="D571" s="5" t="s">
        <v>262</v>
      </c>
      <c r="E571" s="5" t="s">
        <v>9</v>
      </c>
      <c r="F571" s="3"/>
      <c r="G571" s="3"/>
      <c r="H571" s="3"/>
      <c r="I571" s="3"/>
    </row>
    <row r="572">
      <c r="A572" s="4" t="s">
        <v>258</v>
      </c>
      <c r="B572" s="4" t="s">
        <v>6</v>
      </c>
      <c r="C572" s="5" t="s">
        <v>260</v>
      </c>
      <c r="D572" s="5" t="s">
        <v>8</v>
      </c>
      <c r="E572" s="5" t="s">
        <v>9</v>
      </c>
      <c r="F572" s="3"/>
      <c r="G572" s="3"/>
      <c r="H572" s="3"/>
      <c r="I572" s="3"/>
    </row>
    <row r="573">
      <c r="A573" s="4" t="s">
        <v>258</v>
      </c>
      <c r="B573" s="4" t="s">
        <v>6</v>
      </c>
      <c r="C573" s="5" t="s">
        <v>31</v>
      </c>
      <c r="D573" s="5" t="s">
        <v>8</v>
      </c>
      <c r="E573" s="5" t="s">
        <v>9</v>
      </c>
      <c r="F573" s="3"/>
      <c r="G573" s="3"/>
      <c r="H573" s="3"/>
      <c r="I573" s="3"/>
    </row>
    <row r="574">
      <c r="A574" s="4" t="s">
        <v>258</v>
      </c>
      <c r="B574" s="4" t="s">
        <v>6</v>
      </c>
      <c r="C574" s="5" t="s">
        <v>67</v>
      </c>
      <c r="D574" s="5" t="s">
        <v>8</v>
      </c>
      <c r="E574" s="5" t="s">
        <v>9</v>
      </c>
      <c r="F574" s="3"/>
      <c r="G574" s="3"/>
      <c r="H574" s="3"/>
      <c r="I574" s="3"/>
    </row>
    <row r="575">
      <c r="A575" s="4" t="s">
        <v>258</v>
      </c>
      <c r="B575" s="4" t="s">
        <v>6</v>
      </c>
      <c r="C575" s="5" t="s">
        <v>17</v>
      </c>
      <c r="D575" s="5" t="s">
        <v>8</v>
      </c>
      <c r="E575" s="5" t="s">
        <v>9</v>
      </c>
      <c r="F575" s="3"/>
      <c r="G575" s="3"/>
      <c r="H575" s="3"/>
      <c r="I575" s="3"/>
    </row>
    <row r="576">
      <c r="A576" s="4" t="s">
        <v>258</v>
      </c>
      <c r="B576" s="4" t="s">
        <v>6</v>
      </c>
      <c r="C576" s="5" t="s">
        <v>41</v>
      </c>
      <c r="D576" s="5" t="s">
        <v>263</v>
      </c>
      <c r="E576" s="5" t="s">
        <v>9</v>
      </c>
      <c r="F576" s="3"/>
      <c r="G576" s="3"/>
      <c r="H576" s="3"/>
      <c r="I576" s="3"/>
    </row>
    <row r="577">
      <c r="A577" s="4" t="s">
        <v>258</v>
      </c>
      <c r="B577" s="4" t="s">
        <v>20</v>
      </c>
      <c r="C577" s="5" t="s">
        <v>40</v>
      </c>
      <c r="D577" s="5" t="s">
        <v>8</v>
      </c>
      <c r="E577" s="5" t="s">
        <v>9</v>
      </c>
      <c r="F577" s="3"/>
      <c r="G577" s="3"/>
      <c r="H577" s="3"/>
      <c r="I577" s="3"/>
    </row>
    <row r="578">
      <c r="A578" s="4" t="s">
        <v>258</v>
      </c>
      <c r="B578" s="4" t="s">
        <v>20</v>
      </c>
      <c r="C578" s="5" t="s">
        <v>264</v>
      </c>
      <c r="D578" s="5" t="s">
        <v>8</v>
      </c>
      <c r="E578" s="5" t="s">
        <v>9</v>
      </c>
      <c r="F578" s="3"/>
      <c r="G578" s="3"/>
      <c r="H578" s="3"/>
      <c r="I578" s="3"/>
    </row>
    <row r="579">
      <c r="A579" s="4" t="s">
        <v>258</v>
      </c>
      <c r="B579" s="4" t="s">
        <v>20</v>
      </c>
      <c r="C579" s="5" t="s">
        <v>31</v>
      </c>
      <c r="D579" s="5" t="s">
        <v>265</v>
      </c>
      <c r="E579" s="5" t="s">
        <v>9</v>
      </c>
      <c r="F579" s="3"/>
      <c r="G579" s="3"/>
      <c r="H579" s="3"/>
      <c r="I579" s="3"/>
    </row>
    <row r="580">
      <c r="A580" s="4" t="s">
        <v>266</v>
      </c>
      <c r="B580" s="4" t="s">
        <v>77</v>
      </c>
      <c r="C580" s="5" t="s">
        <v>10</v>
      </c>
      <c r="D580" s="5" t="s">
        <v>8</v>
      </c>
      <c r="E580" s="5" t="s">
        <v>9</v>
      </c>
      <c r="F580" s="3"/>
      <c r="G580" s="3"/>
      <c r="H580" s="3"/>
      <c r="I580" s="3"/>
    </row>
    <row r="581">
      <c r="A581" s="4" t="s">
        <v>267</v>
      </c>
      <c r="B581" s="4" t="s">
        <v>77</v>
      </c>
      <c r="C581" s="5" t="s">
        <v>17</v>
      </c>
      <c r="D581" s="5" t="s">
        <v>268</v>
      </c>
      <c r="E581" s="5" t="s">
        <v>9</v>
      </c>
      <c r="F581" s="3"/>
      <c r="G581" s="3"/>
      <c r="H581" s="3"/>
      <c r="I581" s="3"/>
    </row>
    <row r="582">
      <c r="A582" s="4" t="s">
        <v>267</v>
      </c>
      <c r="B582" s="4" t="s">
        <v>79</v>
      </c>
      <c r="C582" s="5" t="s">
        <v>16</v>
      </c>
      <c r="D582" s="5" t="s">
        <v>8</v>
      </c>
      <c r="E582" s="5" t="s">
        <v>9</v>
      </c>
      <c r="F582" s="3"/>
      <c r="G582" s="3"/>
      <c r="H582" s="3"/>
      <c r="I582" s="3"/>
    </row>
    <row r="583">
      <c r="A583" s="4" t="s">
        <v>267</v>
      </c>
      <c r="B583" s="4" t="s">
        <v>79</v>
      </c>
      <c r="C583" s="5" t="s">
        <v>66</v>
      </c>
      <c r="D583" s="5" t="s">
        <v>8</v>
      </c>
      <c r="E583" s="5" t="s">
        <v>22</v>
      </c>
      <c r="F583" s="3"/>
      <c r="G583" s="3"/>
      <c r="H583" s="3"/>
      <c r="I583" s="3"/>
    </row>
    <row r="584">
      <c r="A584" s="4" t="s">
        <v>267</v>
      </c>
      <c r="B584" s="4" t="s">
        <v>79</v>
      </c>
      <c r="C584" s="5" t="s">
        <v>64</v>
      </c>
      <c r="D584" s="5" t="s">
        <v>8</v>
      </c>
      <c r="E584" s="5" t="s">
        <v>22</v>
      </c>
      <c r="F584" s="3"/>
      <c r="G584" s="3"/>
      <c r="H584" s="3"/>
      <c r="I584" s="3"/>
    </row>
    <row r="585">
      <c r="A585" s="4" t="s">
        <v>267</v>
      </c>
      <c r="B585" s="4" t="s">
        <v>79</v>
      </c>
      <c r="C585" s="5" t="s">
        <v>16</v>
      </c>
      <c r="D585" s="5" t="s">
        <v>8</v>
      </c>
      <c r="E585" s="5" t="s">
        <v>9</v>
      </c>
      <c r="F585" s="3"/>
      <c r="G585" s="3"/>
      <c r="H585" s="3"/>
      <c r="I585" s="3"/>
    </row>
    <row r="586">
      <c r="A586" s="4" t="s">
        <v>267</v>
      </c>
      <c r="B586" s="4" t="s">
        <v>79</v>
      </c>
      <c r="C586" s="5" t="s">
        <v>65</v>
      </c>
      <c r="D586" s="5" t="s">
        <v>8</v>
      </c>
      <c r="E586" s="5" t="s">
        <v>9</v>
      </c>
      <c r="F586" s="3"/>
      <c r="G586" s="3"/>
      <c r="H586" s="3"/>
      <c r="I586" s="3"/>
    </row>
    <row r="587">
      <c r="A587" s="4" t="s">
        <v>267</v>
      </c>
      <c r="B587" s="4" t="s">
        <v>269</v>
      </c>
      <c r="C587" s="5" t="s">
        <v>65</v>
      </c>
      <c r="D587" s="5" t="s">
        <v>8</v>
      </c>
      <c r="E587" s="5" t="s">
        <v>9</v>
      </c>
      <c r="F587" s="3"/>
      <c r="G587" s="3"/>
      <c r="H587" s="3"/>
      <c r="I587" s="3"/>
    </row>
    <row r="588">
      <c r="A588" s="4" t="s">
        <v>267</v>
      </c>
      <c r="B588" s="4" t="s">
        <v>269</v>
      </c>
      <c r="C588" s="5" t="s">
        <v>40</v>
      </c>
      <c r="D588" s="5" t="s">
        <v>8</v>
      </c>
      <c r="E588" s="5" t="s">
        <v>9</v>
      </c>
      <c r="F588" s="3"/>
      <c r="G588" s="3"/>
      <c r="H588" s="3"/>
      <c r="I588" s="3"/>
    </row>
    <row r="589">
      <c r="A589" s="4" t="s">
        <v>267</v>
      </c>
      <c r="B589" s="4" t="s">
        <v>270</v>
      </c>
      <c r="C589" s="5" t="s">
        <v>264</v>
      </c>
      <c r="D589" s="5" t="s">
        <v>8</v>
      </c>
      <c r="E589" s="5" t="s">
        <v>9</v>
      </c>
      <c r="F589" s="3"/>
      <c r="G589" s="3"/>
      <c r="H589" s="3"/>
      <c r="I589" s="3"/>
    </row>
    <row r="590">
      <c r="A590" s="4" t="s">
        <v>267</v>
      </c>
      <c r="B590" s="4" t="s">
        <v>77</v>
      </c>
      <c r="C590" s="5" t="s">
        <v>17</v>
      </c>
      <c r="D590" s="5" t="s">
        <v>271</v>
      </c>
      <c r="E590" s="5" t="s">
        <v>9</v>
      </c>
      <c r="F590" s="3"/>
      <c r="G590" s="3"/>
      <c r="H590" s="3"/>
      <c r="I590" s="3"/>
    </row>
    <row r="591">
      <c r="A591" s="4" t="s">
        <v>272</v>
      </c>
      <c r="B591" s="4" t="s">
        <v>269</v>
      </c>
      <c r="C591" s="5" t="s">
        <v>65</v>
      </c>
      <c r="D591" s="5" t="s">
        <v>8</v>
      </c>
      <c r="E591" s="5" t="s">
        <v>9</v>
      </c>
      <c r="F591" s="3"/>
      <c r="G591" s="3"/>
      <c r="H591" s="3"/>
      <c r="I591" s="3"/>
    </row>
    <row r="592">
      <c r="A592" s="7"/>
      <c r="B592" s="7"/>
      <c r="C592" s="7"/>
      <c r="D592" s="8"/>
      <c r="E592" s="8"/>
      <c r="F592" s="9"/>
      <c r="G592" s="10"/>
      <c r="H592" s="10"/>
      <c r="I592" s="11"/>
    </row>
    <row r="593">
      <c r="A593" s="7"/>
      <c r="B593" s="7"/>
      <c r="C593" s="7"/>
      <c r="D593" s="8"/>
      <c r="E593" s="8"/>
      <c r="F593" s="9"/>
      <c r="G593" s="10"/>
      <c r="H593" s="10"/>
      <c r="I593" s="11"/>
    </row>
    <row r="594">
      <c r="A594" s="7"/>
      <c r="B594" s="7"/>
      <c r="C594" s="7"/>
      <c r="D594" s="8"/>
      <c r="E594" s="8"/>
      <c r="F594" s="9"/>
      <c r="G594" s="10"/>
      <c r="H594" s="10"/>
      <c r="I594" s="11"/>
    </row>
    <row r="595">
      <c r="A595" s="7"/>
      <c r="B595" s="7"/>
      <c r="C595" s="7"/>
      <c r="D595" s="8"/>
      <c r="E595" s="8"/>
      <c r="F595" s="9"/>
      <c r="G595" s="10"/>
      <c r="H595" s="10"/>
      <c r="I595" s="11"/>
    </row>
    <row r="596">
      <c r="A596" s="7"/>
      <c r="B596" s="7"/>
      <c r="C596" s="7"/>
      <c r="D596" s="8"/>
      <c r="E596" s="8"/>
      <c r="F596" s="9"/>
      <c r="G596" s="10"/>
      <c r="H596" s="10"/>
      <c r="I596" s="11"/>
    </row>
    <row r="597">
      <c r="A597" s="7"/>
      <c r="B597" s="7"/>
      <c r="C597" s="7"/>
      <c r="D597" s="8"/>
      <c r="E597" s="8"/>
      <c r="F597" s="9"/>
      <c r="G597" s="10"/>
      <c r="H597" s="10"/>
      <c r="I597" s="11"/>
    </row>
    <row r="598">
      <c r="A598" s="7"/>
      <c r="B598" s="7"/>
      <c r="C598" s="7"/>
      <c r="D598" s="8"/>
      <c r="E598" s="8"/>
      <c r="F598" s="9"/>
      <c r="G598" s="10"/>
      <c r="H598" s="10"/>
      <c r="I598" s="11"/>
    </row>
    <row r="599">
      <c r="A599" s="7"/>
      <c r="B599" s="7"/>
      <c r="C599" s="7"/>
      <c r="D599" s="8"/>
      <c r="E599" s="8"/>
      <c r="F599" s="9"/>
      <c r="G599" s="10"/>
      <c r="H599" s="10"/>
      <c r="I599" s="11"/>
    </row>
    <row r="600">
      <c r="A600" s="7"/>
      <c r="B600" s="7"/>
      <c r="C600" s="7"/>
      <c r="D600" s="8"/>
      <c r="E600" s="8"/>
      <c r="F600" s="9"/>
      <c r="G600" s="10"/>
      <c r="H600" s="10"/>
      <c r="I600" s="11"/>
    </row>
    <row r="601">
      <c r="A601" s="7"/>
      <c r="B601" s="7"/>
      <c r="C601" s="7"/>
      <c r="D601" s="8"/>
      <c r="E601" s="8"/>
      <c r="F601" s="9"/>
      <c r="G601" s="10"/>
      <c r="H601" s="10"/>
      <c r="I601" s="11"/>
    </row>
    <row r="602">
      <c r="A602" s="7"/>
      <c r="B602" s="7"/>
      <c r="C602" s="7"/>
      <c r="D602" s="8"/>
      <c r="E602" s="8"/>
      <c r="F602" s="9"/>
      <c r="G602" s="10"/>
      <c r="H602" s="10"/>
      <c r="I602" s="11"/>
    </row>
    <row r="603">
      <c r="A603" s="7"/>
      <c r="B603" s="7"/>
      <c r="C603" s="7"/>
      <c r="D603" s="8"/>
      <c r="E603" s="8"/>
      <c r="F603" s="9"/>
      <c r="G603" s="10"/>
      <c r="H603" s="10"/>
      <c r="I603" s="11"/>
    </row>
    <row r="604">
      <c r="A604" s="7"/>
      <c r="B604" s="7"/>
      <c r="C604" s="7"/>
      <c r="D604" s="8"/>
      <c r="E604" s="8"/>
      <c r="F604" s="9"/>
      <c r="G604" s="10"/>
      <c r="H604" s="10"/>
      <c r="I604" s="11"/>
    </row>
    <row r="605">
      <c r="A605" s="7"/>
      <c r="B605" s="7"/>
      <c r="C605" s="7"/>
      <c r="D605" s="8"/>
      <c r="E605" s="8"/>
      <c r="F605" s="9"/>
      <c r="G605" s="10"/>
      <c r="H605" s="10"/>
      <c r="I605" s="11"/>
    </row>
    <row r="606">
      <c r="A606" s="7"/>
      <c r="B606" s="7"/>
      <c r="C606" s="7"/>
      <c r="D606" s="8"/>
      <c r="E606" s="8"/>
      <c r="F606" s="9"/>
      <c r="G606" s="10"/>
      <c r="H606" s="10"/>
      <c r="I606" s="11"/>
    </row>
    <row r="607">
      <c r="A607" s="7"/>
      <c r="B607" s="7"/>
      <c r="C607" s="7"/>
      <c r="D607" s="8"/>
      <c r="E607" s="8"/>
      <c r="F607" s="9"/>
      <c r="G607" s="10"/>
      <c r="H607" s="10"/>
      <c r="I607" s="11"/>
    </row>
    <row r="608">
      <c r="A608" s="7"/>
      <c r="B608" s="7"/>
      <c r="C608" s="7"/>
      <c r="D608" s="8"/>
      <c r="E608" s="8"/>
      <c r="F608" s="9"/>
      <c r="G608" s="10"/>
      <c r="H608" s="10"/>
      <c r="I608" s="11"/>
    </row>
    <row r="609">
      <c r="A609" s="7"/>
      <c r="B609" s="7"/>
      <c r="C609" s="7"/>
      <c r="D609" s="8"/>
      <c r="E609" s="8"/>
      <c r="F609" s="9"/>
      <c r="G609" s="10"/>
      <c r="H609" s="10"/>
      <c r="I609" s="11"/>
    </row>
    <row r="610">
      <c r="A610" s="7"/>
      <c r="B610" s="7"/>
      <c r="C610" s="7"/>
      <c r="D610" s="8"/>
      <c r="E610" s="8"/>
      <c r="F610" s="9"/>
      <c r="G610" s="10"/>
      <c r="H610" s="10"/>
      <c r="I610" s="11"/>
    </row>
    <row r="611">
      <c r="A611" s="7"/>
      <c r="B611" s="7"/>
      <c r="C611" s="7"/>
      <c r="D611" s="8"/>
      <c r="E611" s="8"/>
      <c r="F611" s="9"/>
      <c r="G611" s="10"/>
      <c r="H611" s="10"/>
      <c r="I611" s="11"/>
    </row>
    <row r="612">
      <c r="A612" s="7"/>
      <c r="B612" s="7"/>
      <c r="C612" s="7"/>
      <c r="D612" s="8"/>
      <c r="E612" s="8"/>
      <c r="F612" s="9"/>
      <c r="G612" s="10"/>
      <c r="H612" s="10"/>
      <c r="I612" s="11"/>
    </row>
    <row r="613">
      <c r="A613" s="7"/>
      <c r="B613" s="7"/>
      <c r="C613" s="7"/>
      <c r="D613" s="8"/>
      <c r="E613" s="8"/>
      <c r="F613" s="9"/>
      <c r="G613" s="10"/>
      <c r="H613" s="10"/>
      <c r="I613" s="11"/>
    </row>
    <row r="614">
      <c r="A614" s="7"/>
      <c r="B614" s="7"/>
      <c r="C614" s="7"/>
      <c r="D614" s="8"/>
      <c r="E614" s="8"/>
      <c r="F614" s="9"/>
      <c r="G614" s="10"/>
      <c r="H614" s="10"/>
      <c r="I614" s="11"/>
    </row>
    <row r="615">
      <c r="A615" s="7"/>
      <c r="B615" s="7"/>
      <c r="C615" s="7"/>
      <c r="D615" s="8"/>
      <c r="E615" s="8"/>
      <c r="F615" s="9"/>
      <c r="G615" s="10"/>
      <c r="H615" s="10"/>
      <c r="I615" s="11"/>
    </row>
    <row r="616">
      <c r="A616" s="7"/>
      <c r="B616" s="7"/>
      <c r="C616" s="7"/>
      <c r="D616" s="8"/>
      <c r="E616" s="8"/>
      <c r="F616" s="9"/>
      <c r="G616" s="10"/>
      <c r="H616" s="10"/>
      <c r="I616" s="11"/>
    </row>
    <row r="617">
      <c r="A617" s="7"/>
      <c r="B617" s="7"/>
      <c r="C617" s="7"/>
      <c r="D617" s="8"/>
      <c r="E617" s="8"/>
      <c r="F617" s="9"/>
      <c r="G617" s="10"/>
      <c r="H617" s="10"/>
      <c r="I617" s="11"/>
    </row>
    <row r="618">
      <c r="A618" s="7"/>
      <c r="B618" s="7"/>
      <c r="C618" s="7"/>
      <c r="D618" s="8"/>
      <c r="E618" s="8"/>
      <c r="F618" s="9"/>
      <c r="G618" s="10"/>
      <c r="H618" s="10"/>
      <c r="I618" s="11"/>
    </row>
    <row r="619">
      <c r="A619" s="7"/>
      <c r="B619" s="7"/>
      <c r="C619" s="7"/>
      <c r="D619" s="8"/>
      <c r="E619" s="8"/>
      <c r="F619" s="9"/>
      <c r="G619" s="10"/>
      <c r="H619" s="10"/>
      <c r="I619" s="11"/>
    </row>
    <row r="620">
      <c r="A620" s="7"/>
      <c r="B620" s="7"/>
      <c r="C620" s="7"/>
      <c r="D620" s="8"/>
      <c r="E620" s="8"/>
      <c r="F620" s="9"/>
      <c r="G620" s="10"/>
      <c r="H620" s="10"/>
      <c r="I620" s="11"/>
    </row>
    <row r="621">
      <c r="A621" s="7"/>
      <c r="B621" s="7"/>
      <c r="C621" s="7"/>
      <c r="D621" s="8"/>
      <c r="E621" s="8"/>
      <c r="F621" s="9"/>
      <c r="G621" s="10"/>
      <c r="H621" s="10"/>
      <c r="I621" s="11"/>
    </row>
    <row r="622">
      <c r="A622" s="7"/>
      <c r="B622" s="7"/>
      <c r="C622" s="7"/>
      <c r="D622" s="8"/>
      <c r="E622" s="8"/>
      <c r="F622" s="9"/>
      <c r="G622" s="10"/>
      <c r="H622" s="10"/>
      <c r="I622" s="11"/>
    </row>
    <row r="623">
      <c r="A623" s="7"/>
      <c r="B623" s="7"/>
      <c r="C623" s="7"/>
      <c r="D623" s="8"/>
      <c r="E623" s="8"/>
      <c r="F623" s="9"/>
      <c r="G623" s="10"/>
      <c r="H623" s="10"/>
      <c r="I623" s="11"/>
    </row>
    <row r="624">
      <c r="A624" s="7"/>
      <c r="B624" s="7"/>
      <c r="C624" s="7"/>
      <c r="D624" s="8"/>
      <c r="E624" s="8"/>
      <c r="F624" s="9"/>
      <c r="G624" s="10"/>
      <c r="H624" s="10"/>
      <c r="I624" s="11"/>
    </row>
    <row r="625">
      <c r="A625" s="7"/>
      <c r="B625" s="7"/>
      <c r="C625" s="7"/>
      <c r="D625" s="8"/>
      <c r="E625" s="8"/>
      <c r="F625" s="9"/>
      <c r="G625" s="10"/>
      <c r="H625" s="10"/>
      <c r="I625" s="11"/>
    </row>
    <row r="626">
      <c r="A626" s="7"/>
      <c r="B626" s="7"/>
      <c r="C626" s="7"/>
      <c r="D626" s="8"/>
      <c r="E626" s="8"/>
      <c r="F626" s="9"/>
      <c r="G626" s="10"/>
      <c r="H626" s="10"/>
      <c r="I626" s="11"/>
    </row>
    <row r="627">
      <c r="A627" s="7"/>
      <c r="B627" s="7"/>
      <c r="C627" s="7"/>
      <c r="D627" s="8"/>
      <c r="E627" s="8"/>
      <c r="F627" s="9"/>
      <c r="G627" s="10"/>
      <c r="H627" s="10"/>
      <c r="I627" s="11"/>
    </row>
    <row r="628">
      <c r="A628" s="7"/>
      <c r="B628" s="7"/>
      <c r="C628" s="7"/>
      <c r="D628" s="8"/>
      <c r="E628" s="8"/>
      <c r="F628" s="9"/>
      <c r="G628" s="10"/>
      <c r="H628" s="10"/>
      <c r="I628" s="11"/>
    </row>
    <row r="629">
      <c r="A629" s="7"/>
      <c r="B629" s="7"/>
      <c r="C629" s="7"/>
      <c r="D629" s="8"/>
      <c r="E629" s="8"/>
      <c r="F629" s="9"/>
      <c r="G629" s="10"/>
      <c r="H629" s="10"/>
      <c r="I629" s="11"/>
    </row>
    <row r="630">
      <c r="A630" s="7"/>
      <c r="B630" s="7"/>
      <c r="C630" s="7"/>
      <c r="D630" s="8"/>
      <c r="E630" s="8"/>
      <c r="F630" s="9"/>
      <c r="G630" s="10"/>
      <c r="H630" s="10"/>
      <c r="I630" s="11"/>
    </row>
    <row r="631">
      <c r="A631" s="7"/>
      <c r="B631" s="7"/>
      <c r="C631" s="7"/>
      <c r="D631" s="8"/>
      <c r="E631" s="8"/>
      <c r="F631" s="9"/>
      <c r="G631" s="10"/>
      <c r="H631" s="10"/>
      <c r="I631" s="11"/>
    </row>
    <row r="632">
      <c r="A632" s="7"/>
      <c r="B632" s="7"/>
      <c r="C632" s="7"/>
      <c r="D632" s="8"/>
      <c r="E632" s="8"/>
      <c r="F632" s="9"/>
      <c r="G632" s="10"/>
      <c r="H632" s="10"/>
      <c r="I632" s="11"/>
    </row>
    <row r="633">
      <c r="A633" s="7"/>
      <c r="B633" s="7"/>
      <c r="C633" s="7"/>
      <c r="D633" s="8"/>
      <c r="E633" s="8"/>
      <c r="F633" s="9"/>
      <c r="G633" s="10"/>
      <c r="H633" s="10"/>
      <c r="I633" s="11"/>
    </row>
    <row r="634">
      <c r="A634" s="7"/>
      <c r="B634" s="7"/>
      <c r="C634" s="7"/>
      <c r="D634" s="8"/>
      <c r="E634" s="8"/>
      <c r="F634" s="9"/>
      <c r="G634" s="10"/>
      <c r="H634" s="10"/>
      <c r="I634" s="11"/>
    </row>
    <row r="635">
      <c r="A635" s="7"/>
      <c r="B635" s="7"/>
      <c r="C635" s="7"/>
      <c r="D635" s="8"/>
      <c r="E635" s="8"/>
      <c r="F635" s="9"/>
      <c r="G635" s="10"/>
      <c r="H635" s="10"/>
      <c r="I635" s="11"/>
    </row>
    <row r="636">
      <c r="A636" s="7"/>
      <c r="B636" s="7"/>
      <c r="C636" s="7"/>
      <c r="D636" s="8"/>
      <c r="E636" s="8"/>
      <c r="F636" s="9"/>
      <c r="G636" s="10"/>
      <c r="H636" s="10"/>
      <c r="I636" s="11"/>
    </row>
    <row r="637">
      <c r="A637" s="7"/>
      <c r="B637" s="7"/>
      <c r="C637" s="7"/>
      <c r="D637" s="8"/>
      <c r="E637" s="8"/>
      <c r="F637" s="9"/>
      <c r="G637" s="10"/>
      <c r="H637" s="10"/>
      <c r="I637" s="11"/>
    </row>
    <row r="638">
      <c r="A638" s="7"/>
      <c r="B638" s="7"/>
      <c r="C638" s="7"/>
      <c r="D638" s="8"/>
      <c r="E638" s="8"/>
      <c r="F638" s="9"/>
      <c r="G638" s="10"/>
      <c r="H638" s="10"/>
      <c r="I638" s="11"/>
    </row>
    <row r="639">
      <c r="A639" s="7"/>
      <c r="B639" s="7"/>
      <c r="C639" s="7"/>
      <c r="D639" s="8"/>
      <c r="E639" s="8"/>
      <c r="F639" s="9"/>
      <c r="G639" s="10"/>
      <c r="H639" s="10"/>
      <c r="I639" s="11"/>
    </row>
    <row r="640">
      <c r="A640" s="7"/>
      <c r="B640" s="7"/>
      <c r="C640" s="7"/>
      <c r="D640" s="8"/>
      <c r="E640" s="8"/>
      <c r="F640" s="9"/>
      <c r="G640" s="10"/>
      <c r="H640" s="10"/>
      <c r="I640" s="11"/>
    </row>
    <row r="641">
      <c r="A641" s="7"/>
      <c r="B641" s="7"/>
      <c r="C641" s="7"/>
      <c r="D641" s="8"/>
      <c r="E641" s="8"/>
      <c r="F641" s="9"/>
      <c r="G641" s="10"/>
      <c r="H641" s="10"/>
      <c r="I641" s="11"/>
    </row>
    <row r="642">
      <c r="A642" s="7"/>
      <c r="B642" s="7"/>
      <c r="C642" s="7"/>
      <c r="D642" s="8"/>
      <c r="E642" s="8"/>
      <c r="F642" s="9"/>
      <c r="G642" s="10"/>
      <c r="H642" s="10"/>
      <c r="I642" s="11"/>
    </row>
    <row r="643">
      <c r="A643" s="7"/>
      <c r="B643" s="7"/>
      <c r="C643" s="7"/>
      <c r="D643" s="8"/>
      <c r="E643" s="8"/>
      <c r="F643" s="9"/>
      <c r="G643" s="10"/>
      <c r="H643" s="10"/>
      <c r="I643" s="11"/>
    </row>
    <row r="644">
      <c r="A644" s="7"/>
      <c r="B644" s="7"/>
      <c r="C644" s="7"/>
      <c r="D644" s="8"/>
      <c r="E644" s="8"/>
      <c r="F644" s="9"/>
      <c r="G644" s="10"/>
      <c r="H644" s="10"/>
      <c r="I644" s="11"/>
    </row>
    <row r="645">
      <c r="A645" s="7"/>
      <c r="B645" s="7"/>
      <c r="C645" s="7"/>
      <c r="D645" s="8"/>
      <c r="E645" s="8"/>
      <c r="F645" s="9"/>
      <c r="G645" s="10"/>
      <c r="H645" s="10"/>
      <c r="I645" s="11"/>
    </row>
    <row r="646">
      <c r="A646" s="7"/>
      <c r="B646" s="7"/>
      <c r="C646" s="7"/>
      <c r="D646" s="8"/>
      <c r="E646" s="8"/>
      <c r="F646" s="9"/>
      <c r="G646" s="10"/>
      <c r="H646" s="10"/>
      <c r="I646" s="11"/>
    </row>
    <row r="647">
      <c r="A647" s="7"/>
      <c r="B647" s="7"/>
      <c r="C647" s="7"/>
      <c r="D647" s="8"/>
      <c r="E647" s="8"/>
      <c r="F647" s="9"/>
      <c r="G647" s="10"/>
      <c r="H647" s="10"/>
      <c r="I647" s="11"/>
    </row>
    <row r="648">
      <c r="A648" s="7"/>
      <c r="B648" s="7"/>
      <c r="C648" s="7"/>
      <c r="D648" s="8"/>
      <c r="E648" s="8"/>
      <c r="F648" s="9"/>
      <c r="G648" s="10"/>
      <c r="H648" s="10"/>
      <c r="I648" s="11"/>
    </row>
    <row r="649">
      <c r="A649" s="7"/>
      <c r="B649" s="7"/>
      <c r="C649" s="7"/>
      <c r="D649" s="8"/>
      <c r="E649" s="8"/>
      <c r="F649" s="9"/>
      <c r="G649" s="10"/>
      <c r="H649" s="10"/>
      <c r="I649" s="11"/>
    </row>
    <row r="650">
      <c r="A650" s="7"/>
      <c r="B650" s="7"/>
      <c r="C650" s="7"/>
      <c r="D650" s="8"/>
      <c r="E650" s="8"/>
      <c r="F650" s="9"/>
      <c r="G650" s="10"/>
      <c r="H650" s="10"/>
      <c r="I650" s="11"/>
    </row>
    <row r="651">
      <c r="A651" s="7"/>
      <c r="B651" s="7"/>
      <c r="C651" s="7"/>
      <c r="D651" s="8"/>
      <c r="E651" s="8"/>
      <c r="F651" s="9"/>
      <c r="G651" s="10"/>
      <c r="H651" s="10"/>
      <c r="I651" s="11"/>
    </row>
    <row r="652">
      <c r="A652" s="7"/>
      <c r="B652" s="7"/>
      <c r="C652" s="7"/>
      <c r="D652" s="8"/>
      <c r="E652" s="8"/>
      <c r="F652" s="9"/>
      <c r="G652" s="10"/>
      <c r="H652" s="10"/>
      <c r="I652" s="11"/>
    </row>
    <row r="653">
      <c r="A653" s="7"/>
      <c r="B653" s="7"/>
      <c r="C653" s="7"/>
      <c r="D653" s="8"/>
      <c r="E653" s="8"/>
      <c r="F653" s="9"/>
      <c r="G653" s="10"/>
      <c r="H653" s="10"/>
      <c r="I653" s="11"/>
    </row>
    <row r="654">
      <c r="A654" s="7"/>
      <c r="B654" s="7"/>
      <c r="C654" s="7"/>
      <c r="D654" s="8"/>
      <c r="E654" s="8"/>
      <c r="F654" s="9"/>
      <c r="G654" s="10"/>
      <c r="H654" s="10"/>
      <c r="I654" s="11"/>
    </row>
    <row r="655">
      <c r="A655" s="7"/>
      <c r="B655" s="7"/>
      <c r="C655" s="7"/>
      <c r="D655" s="8"/>
      <c r="E655" s="8"/>
      <c r="F655" s="9"/>
      <c r="G655" s="10"/>
      <c r="H655" s="10"/>
      <c r="I655" s="11"/>
    </row>
    <row r="656">
      <c r="A656" s="7"/>
      <c r="B656" s="7"/>
      <c r="C656" s="7"/>
      <c r="D656" s="8"/>
      <c r="E656" s="8"/>
      <c r="F656" s="9"/>
      <c r="G656" s="10"/>
      <c r="H656" s="10"/>
      <c r="I656" s="11"/>
    </row>
    <row r="657">
      <c r="A657" s="7"/>
      <c r="B657" s="7"/>
      <c r="C657" s="7"/>
      <c r="D657" s="8"/>
      <c r="E657" s="8"/>
      <c r="F657" s="9"/>
      <c r="G657" s="10"/>
      <c r="H657" s="10"/>
      <c r="I657" s="11"/>
    </row>
    <row r="658">
      <c r="A658" s="7"/>
      <c r="B658" s="7"/>
      <c r="C658" s="7"/>
      <c r="D658" s="8"/>
      <c r="E658" s="8"/>
      <c r="F658" s="9"/>
      <c r="G658" s="10"/>
      <c r="H658" s="10"/>
      <c r="I658" s="11"/>
    </row>
    <row r="659">
      <c r="A659" s="7"/>
      <c r="B659" s="7"/>
      <c r="C659" s="7"/>
      <c r="D659" s="8"/>
      <c r="E659" s="8"/>
      <c r="F659" s="9"/>
      <c r="G659" s="10"/>
      <c r="H659" s="10"/>
      <c r="I659" s="11"/>
    </row>
    <row r="660">
      <c r="A660" s="7"/>
      <c r="B660" s="7"/>
      <c r="C660" s="7"/>
      <c r="D660" s="8"/>
      <c r="E660" s="8"/>
      <c r="F660" s="9"/>
      <c r="G660" s="10"/>
      <c r="H660" s="10"/>
      <c r="I660" s="11"/>
    </row>
    <row r="661">
      <c r="A661" s="7"/>
      <c r="B661" s="7"/>
      <c r="C661" s="7"/>
      <c r="D661" s="8"/>
      <c r="E661" s="8"/>
      <c r="F661" s="9"/>
      <c r="G661" s="10"/>
      <c r="H661" s="10"/>
      <c r="I661" s="11"/>
    </row>
    <row r="662">
      <c r="A662" s="7"/>
      <c r="B662" s="7"/>
      <c r="C662" s="7"/>
      <c r="D662" s="8"/>
      <c r="E662" s="8"/>
      <c r="F662" s="9"/>
      <c r="G662" s="10"/>
      <c r="H662" s="10"/>
      <c r="I662" s="11"/>
    </row>
    <row r="663">
      <c r="A663" s="7"/>
      <c r="B663" s="7"/>
      <c r="C663" s="7"/>
      <c r="D663" s="8"/>
      <c r="E663" s="8"/>
      <c r="F663" s="9"/>
      <c r="G663" s="10"/>
      <c r="H663" s="10"/>
      <c r="I663" s="11"/>
    </row>
    <row r="664">
      <c r="A664" s="7"/>
      <c r="B664" s="7"/>
      <c r="C664" s="7"/>
      <c r="D664" s="8"/>
      <c r="E664" s="8"/>
      <c r="F664" s="9"/>
      <c r="G664" s="10"/>
      <c r="H664" s="10"/>
      <c r="I664" s="11"/>
    </row>
    <row r="665">
      <c r="A665" s="7"/>
      <c r="B665" s="7"/>
      <c r="C665" s="7"/>
      <c r="D665" s="8"/>
      <c r="E665" s="8"/>
      <c r="F665" s="9"/>
      <c r="G665" s="10"/>
      <c r="H665" s="10"/>
      <c r="I665" s="11"/>
    </row>
    <row r="666">
      <c r="A666" s="7"/>
      <c r="B666" s="7"/>
      <c r="C666" s="7"/>
      <c r="D666" s="8"/>
      <c r="E666" s="8"/>
      <c r="F666" s="9"/>
      <c r="G666" s="10"/>
      <c r="H666" s="10"/>
      <c r="I666" s="11"/>
    </row>
    <row r="667">
      <c r="A667" s="7"/>
      <c r="B667" s="7"/>
      <c r="C667" s="7"/>
      <c r="D667" s="8"/>
      <c r="E667" s="8"/>
      <c r="F667" s="9"/>
      <c r="G667" s="10"/>
      <c r="H667" s="10"/>
      <c r="I667" s="11"/>
    </row>
    <row r="668">
      <c r="A668" s="7"/>
      <c r="B668" s="7"/>
      <c r="C668" s="7"/>
      <c r="D668" s="8"/>
      <c r="E668" s="8"/>
      <c r="F668" s="9"/>
      <c r="G668" s="10"/>
      <c r="H668" s="10"/>
      <c r="I668" s="11"/>
    </row>
    <row r="669">
      <c r="A669" s="7"/>
      <c r="B669" s="7"/>
      <c r="C669" s="7"/>
      <c r="D669" s="8"/>
      <c r="E669" s="8"/>
      <c r="F669" s="9"/>
      <c r="G669" s="10"/>
      <c r="H669" s="10"/>
      <c r="I669" s="11"/>
    </row>
    <row r="670">
      <c r="A670" s="7"/>
      <c r="B670" s="7"/>
      <c r="C670" s="7"/>
      <c r="D670" s="8"/>
      <c r="E670" s="8"/>
      <c r="F670" s="9"/>
      <c r="G670" s="10"/>
      <c r="H670" s="10"/>
      <c r="I670" s="11"/>
    </row>
    <row r="671">
      <c r="A671" s="7"/>
      <c r="B671" s="7"/>
      <c r="C671" s="7"/>
      <c r="D671" s="8"/>
      <c r="E671" s="8"/>
      <c r="F671" s="9"/>
      <c r="G671" s="10"/>
      <c r="H671" s="10"/>
      <c r="I671" s="11"/>
    </row>
    <row r="672">
      <c r="A672" s="7"/>
      <c r="B672" s="7"/>
      <c r="C672" s="7"/>
      <c r="D672" s="8"/>
      <c r="E672" s="8"/>
      <c r="F672" s="9"/>
      <c r="G672" s="10"/>
      <c r="H672" s="10"/>
      <c r="I672" s="11"/>
    </row>
    <row r="673">
      <c r="A673" s="7"/>
      <c r="B673" s="7"/>
      <c r="C673" s="7"/>
      <c r="D673" s="8"/>
      <c r="E673" s="8"/>
      <c r="F673" s="9"/>
      <c r="G673" s="10"/>
      <c r="H673" s="10"/>
      <c r="I673" s="11"/>
    </row>
    <row r="674">
      <c r="A674" s="7"/>
      <c r="B674" s="7"/>
      <c r="C674" s="7"/>
      <c r="D674" s="8"/>
      <c r="E674" s="8"/>
      <c r="F674" s="9"/>
      <c r="G674" s="10"/>
      <c r="H674" s="10"/>
      <c r="I674" s="11"/>
    </row>
    <row r="675">
      <c r="A675" s="7"/>
      <c r="B675" s="7"/>
      <c r="C675" s="7"/>
      <c r="D675" s="8"/>
      <c r="E675" s="8"/>
      <c r="F675" s="9"/>
      <c r="G675" s="10"/>
      <c r="H675" s="10"/>
      <c r="I675" s="11"/>
    </row>
    <row r="676">
      <c r="A676" s="7"/>
      <c r="B676" s="7"/>
      <c r="C676" s="7"/>
      <c r="D676" s="8"/>
      <c r="E676" s="8"/>
      <c r="F676" s="9"/>
      <c r="G676" s="10"/>
      <c r="H676" s="10"/>
      <c r="I676" s="11"/>
    </row>
    <row r="677">
      <c r="A677" s="7"/>
      <c r="B677" s="7"/>
      <c r="C677" s="7"/>
      <c r="D677" s="8"/>
      <c r="E677" s="8"/>
      <c r="F677" s="9"/>
      <c r="G677" s="10"/>
      <c r="H677" s="10"/>
      <c r="I677" s="11"/>
    </row>
    <row r="678">
      <c r="A678" s="7"/>
      <c r="B678" s="7"/>
      <c r="C678" s="7"/>
      <c r="D678" s="8"/>
      <c r="E678" s="8"/>
      <c r="F678" s="9"/>
      <c r="G678" s="10"/>
      <c r="H678" s="10"/>
      <c r="I678" s="11"/>
    </row>
    <row r="679">
      <c r="A679" s="7"/>
      <c r="B679" s="7"/>
      <c r="C679" s="7"/>
      <c r="D679" s="8"/>
      <c r="E679" s="8"/>
      <c r="F679" s="9"/>
      <c r="G679" s="10"/>
      <c r="H679" s="10"/>
      <c r="I679" s="11"/>
    </row>
    <row r="680">
      <c r="A680" s="7"/>
      <c r="B680" s="7"/>
      <c r="C680" s="7"/>
      <c r="D680" s="8"/>
      <c r="E680" s="8"/>
      <c r="F680" s="9"/>
      <c r="G680" s="10"/>
      <c r="H680" s="10"/>
      <c r="I680" s="11"/>
    </row>
    <row r="681">
      <c r="A681" s="7"/>
      <c r="B681" s="7"/>
      <c r="C681" s="7"/>
      <c r="D681" s="8"/>
      <c r="E681" s="8"/>
      <c r="F681" s="9"/>
      <c r="G681" s="10"/>
      <c r="H681" s="10"/>
      <c r="I681" s="11"/>
    </row>
    <row r="682">
      <c r="A682" s="7"/>
      <c r="B682" s="7"/>
      <c r="C682" s="7"/>
      <c r="D682" s="8"/>
      <c r="E682" s="8"/>
      <c r="F682" s="9"/>
      <c r="G682" s="10"/>
      <c r="H682" s="10"/>
      <c r="I682" s="11"/>
    </row>
    <row r="683">
      <c r="A683" s="7"/>
      <c r="B683" s="7"/>
      <c r="C683" s="7"/>
      <c r="D683" s="8"/>
      <c r="E683" s="8"/>
      <c r="F683" s="9"/>
      <c r="G683" s="10"/>
      <c r="H683" s="10"/>
      <c r="I683" s="11"/>
    </row>
    <row r="684">
      <c r="A684" s="7"/>
      <c r="B684" s="7"/>
      <c r="C684" s="7"/>
      <c r="D684" s="8"/>
      <c r="E684" s="8"/>
      <c r="F684" s="9"/>
      <c r="G684" s="10"/>
      <c r="H684" s="10"/>
      <c r="I684" s="11"/>
    </row>
    <row r="685">
      <c r="A685" s="7"/>
      <c r="B685" s="7"/>
      <c r="C685" s="7"/>
      <c r="D685" s="8"/>
      <c r="E685" s="8"/>
      <c r="F685" s="9"/>
      <c r="G685" s="10"/>
      <c r="H685" s="10"/>
      <c r="I685" s="11"/>
    </row>
    <row r="686">
      <c r="A686" s="7"/>
      <c r="B686" s="7"/>
      <c r="C686" s="7"/>
      <c r="D686" s="8"/>
      <c r="E686" s="8"/>
      <c r="F686" s="9"/>
      <c r="G686" s="10"/>
      <c r="H686" s="10"/>
      <c r="I686" s="11"/>
    </row>
    <row r="687">
      <c r="A687" s="7"/>
      <c r="B687" s="7"/>
      <c r="C687" s="7"/>
      <c r="D687" s="7"/>
      <c r="E687" s="7"/>
      <c r="G687" s="11"/>
      <c r="H687" s="11"/>
      <c r="I687" s="11"/>
    </row>
    <row r="688">
      <c r="A688" s="7"/>
      <c r="B688" s="7"/>
      <c r="C688" s="7"/>
      <c r="D688" s="7"/>
      <c r="E688" s="7"/>
      <c r="G688" s="11"/>
      <c r="H688" s="11"/>
      <c r="I688" s="11"/>
    </row>
    <row r="689">
      <c r="A689" s="7"/>
      <c r="B689" s="7"/>
      <c r="C689" s="7"/>
      <c r="D689" s="7"/>
      <c r="E689" s="7"/>
      <c r="G689" s="11"/>
      <c r="H689" s="11"/>
      <c r="I689" s="11"/>
    </row>
    <row r="690">
      <c r="A690" s="7"/>
      <c r="B690" s="7"/>
      <c r="C690" s="7"/>
      <c r="D690" s="7"/>
      <c r="E690" s="7"/>
      <c r="G690" s="11"/>
      <c r="H690" s="11"/>
      <c r="I690" s="11"/>
    </row>
    <row r="691">
      <c r="A691" s="7"/>
      <c r="B691" s="7"/>
      <c r="C691" s="7"/>
      <c r="D691" s="7"/>
      <c r="E691" s="7"/>
      <c r="G691" s="11"/>
      <c r="H691" s="11"/>
      <c r="I691" s="11"/>
    </row>
  </sheetData>
  <conditionalFormatting sqref="H592:H686">
    <cfRule type="notContainsText" dxfId="0" priority="1" operator="notContains" text="Não se enquadra">
      <formula>ISERROR(SEARCH(("Não se enquadra"),(H592)))</formula>
    </cfRule>
  </conditionalFormatting>
  <conditionalFormatting sqref="G592:G691">
    <cfRule type="cellIs" dxfId="1" priority="2" operator="equal">
      <formula>"Minha área não se encontra nestas opções"</formula>
    </cfRule>
  </conditionalFormatting>
  <conditionalFormatting sqref="I592:I691">
    <cfRule type="cellIs" dxfId="2" priority="3" operator="equal">
      <formula>"Não"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57.25"/>
    <col customWidth="1" min="5" max="5" width="38.25"/>
    <col customWidth="1" min="6" max="6" width="23.63"/>
    <col customWidth="1" min="7" max="7" width="17.75"/>
    <col customWidth="1" min="10" max="10" width="17.5"/>
  </cols>
  <sheetData>
    <row r="1">
      <c r="E1" s="11"/>
    </row>
    <row r="2">
      <c r="C2" s="12"/>
      <c r="D2" s="13" t="s">
        <v>273</v>
      </c>
      <c r="E2" s="13" t="s">
        <v>274</v>
      </c>
      <c r="F2" s="13" t="s">
        <v>275</v>
      </c>
      <c r="G2" s="13" t="s">
        <v>276</v>
      </c>
      <c r="H2" s="13" t="s">
        <v>277</v>
      </c>
      <c r="J2" s="14" t="s">
        <v>276</v>
      </c>
    </row>
    <row r="3">
      <c r="C3" s="15" t="s">
        <v>278</v>
      </c>
      <c r="D3" s="16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8"/>
      <c r="J3" s="19" t="s">
        <v>279</v>
      </c>
    </row>
    <row r="4">
      <c r="C4" s="20"/>
      <c r="D4" s="16" t="s">
        <v>5</v>
      </c>
      <c r="E4" s="17" t="s">
        <v>6</v>
      </c>
      <c r="F4" s="17" t="s">
        <v>10</v>
      </c>
      <c r="G4" s="17" t="s">
        <v>280</v>
      </c>
      <c r="H4" s="17" t="s">
        <v>9</v>
      </c>
      <c r="I4" s="18"/>
      <c r="J4" s="19" t="s">
        <v>279</v>
      </c>
    </row>
    <row r="5">
      <c r="C5" s="20"/>
      <c r="D5" s="16" t="s">
        <v>5</v>
      </c>
      <c r="E5" s="17" t="s">
        <v>6</v>
      </c>
      <c r="F5" s="17" t="s">
        <v>12</v>
      </c>
      <c r="G5" s="17" t="s">
        <v>279</v>
      </c>
      <c r="H5" s="17" t="s">
        <v>9</v>
      </c>
      <c r="I5" s="18"/>
      <c r="J5" s="19" t="s">
        <v>279</v>
      </c>
    </row>
    <row r="6">
      <c r="C6" s="20"/>
      <c r="D6" s="16" t="s">
        <v>5</v>
      </c>
      <c r="E6" s="17" t="s">
        <v>6</v>
      </c>
      <c r="F6" s="17" t="s">
        <v>15</v>
      </c>
      <c r="G6" s="17" t="s">
        <v>8</v>
      </c>
      <c r="H6" s="17" t="s">
        <v>9</v>
      </c>
      <c r="I6" s="18"/>
      <c r="J6" s="19" t="s">
        <v>279</v>
      </c>
    </row>
    <row r="7">
      <c r="C7" s="20"/>
      <c r="D7" s="16" t="s">
        <v>5</v>
      </c>
      <c r="E7" s="17" t="s">
        <v>6</v>
      </c>
      <c r="F7" s="17" t="s">
        <v>16</v>
      </c>
      <c r="G7" s="17" t="s">
        <v>8</v>
      </c>
      <c r="H7" s="17" t="s">
        <v>9</v>
      </c>
      <c r="I7" s="18"/>
      <c r="J7" s="19" t="s">
        <v>279</v>
      </c>
    </row>
    <row r="8">
      <c r="C8" s="20"/>
      <c r="D8" s="16" t="s">
        <v>5</v>
      </c>
      <c r="E8" s="17" t="s">
        <v>6</v>
      </c>
      <c r="F8" s="17" t="s">
        <v>17</v>
      </c>
      <c r="G8" s="17" t="s">
        <v>281</v>
      </c>
      <c r="H8" s="17" t="s">
        <v>9</v>
      </c>
      <c r="I8" s="18"/>
      <c r="J8" s="19" t="s">
        <v>282</v>
      </c>
    </row>
    <row r="9">
      <c r="C9" s="20"/>
      <c r="D9" s="16" t="s">
        <v>5</v>
      </c>
      <c r="E9" s="17" t="s">
        <v>6</v>
      </c>
      <c r="F9" s="17" t="s">
        <v>19</v>
      </c>
      <c r="G9" s="17" t="s">
        <v>8</v>
      </c>
      <c r="H9" s="17" t="s">
        <v>9</v>
      </c>
      <c r="I9" s="18"/>
      <c r="J9" s="19" t="s">
        <v>15</v>
      </c>
    </row>
    <row r="10">
      <c r="C10" s="20"/>
      <c r="D10" s="16" t="s">
        <v>5</v>
      </c>
      <c r="E10" s="17" t="s">
        <v>20</v>
      </c>
      <c r="F10" s="17" t="s">
        <v>17</v>
      </c>
      <c r="G10" s="17" t="s">
        <v>280</v>
      </c>
      <c r="H10" s="17" t="s">
        <v>22</v>
      </c>
      <c r="I10" s="18"/>
      <c r="J10" s="19" t="s">
        <v>15</v>
      </c>
    </row>
    <row r="11">
      <c r="C11" s="20"/>
      <c r="D11" s="16" t="s">
        <v>5</v>
      </c>
      <c r="E11" s="17" t="s">
        <v>23</v>
      </c>
      <c r="F11" s="17" t="s">
        <v>7</v>
      </c>
      <c r="G11" s="17" t="s">
        <v>15</v>
      </c>
      <c r="H11" s="17" t="s">
        <v>9</v>
      </c>
      <c r="I11" s="18"/>
      <c r="J11" s="19" t="s">
        <v>40</v>
      </c>
    </row>
    <row r="12">
      <c r="C12" s="20"/>
      <c r="D12" s="16" t="s">
        <v>25</v>
      </c>
      <c r="E12" s="17" t="s">
        <v>6</v>
      </c>
      <c r="F12" s="17" t="s">
        <v>16</v>
      </c>
      <c r="G12" s="17" t="s">
        <v>8</v>
      </c>
      <c r="H12" s="17" t="s">
        <v>9</v>
      </c>
      <c r="I12" s="18"/>
      <c r="J12" s="19" t="s">
        <v>40</v>
      </c>
    </row>
    <row r="13">
      <c r="C13" s="20"/>
      <c r="D13" s="16" t="s">
        <v>25</v>
      </c>
      <c r="E13" s="17" t="s">
        <v>20</v>
      </c>
      <c r="F13" s="17" t="s">
        <v>17</v>
      </c>
      <c r="G13" s="17" t="s">
        <v>281</v>
      </c>
      <c r="H13" s="17" t="s">
        <v>9</v>
      </c>
      <c r="I13" s="18"/>
      <c r="J13" s="19" t="s">
        <v>40</v>
      </c>
    </row>
    <row r="14">
      <c r="C14" s="20"/>
      <c r="D14" s="16" t="s">
        <v>25</v>
      </c>
      <c r="E14" s="17" t="s">
        <v>20</v>
      </c>
      <c r="F14" s="17" t="s">
        <v>19</v>
      </c>
      <c r="G14" s="17" t="s">
        <v>8</v>
      </c>
      <c r="H14" s="17" t="s">
        <v>9</v>
      </c>
      <c r="I14" s="18"/>
      <c r="J14" s="19" t="s">
        <v>40</v>
      </c>
    </row>
    <row r="15">
      <c r="C15" s="20"/>
      <c r="D15" s="16" t="s">
        <v>27</v>
      </c>
      <c r="E15" s="17" t="s">
        <v>20</v>
      </c>
      <c r="F15" s="17" t="s">
        <v>15</v>
      </c>
      <c r="G15" s="17" t="s">
        <v>8</v>
      </c>
      <c r="H15" s="17" t="s">
        <v>9</v>
      </c>
      <c r="I15" s="18"/>
      <c r="J15" s="19" t="s">
        <v>40</v>
      </c>
    </row>
    <row r="16">
      <c r="C16" s="20"/>
      <c r="D16" s="16" t="s">
        <v>27</v>
      </c>
      <c r="E16" s="17" t="s">
        <v>20</v>
      </c>
      <c r="F16" s="17" t="s">
        <v>10</v>
      </c>
      <c r="G16" s="17" t="s">
        <v>8</v>
      </c>
      <c r="H16" s="17" t="s">
        <v>9</v>
      </c>
      <c r="I16" s="18"/>
      <c r="J16" s="19" t="s">
        <v>283</v>
      </c>
    </row>
    <row r="17">
      <c r="C17" s="20"/>
      <c r="D17" s="16" t="s">
        <v>27</v>
      </c>
      <c r="E17" s="17" t="s">
        <v>20</v>
      </c>
      <c r="F17" s="17" t="s">
        <v>28</v>
      </c>
      <c r="G17" s="17" t="s">
        <v>8</v>
      </c>
      <c r="H17" s="17" t="s">
        <v>9</v>
      </c>
      <c r="I17" s="18"/>
      <c r="J17" s="19" t="s">
        <v>47</v>
      </c>
    </row>
    <row r="18">
      <c r="C18" s="20"/>
      <c r="D18" s="16" t="s">
        <v>27</v>
      </c>
      <c r="E18" s="17" t="s">
        <v>20</v>
      </c>
      <c r="F18" s="17" t="s">
        <v>29</v>
      </c>
      <c r="G18" s="17" t="s">
        <v>8</v>
      </c>
      <c r="H18" s="17" t="s">
        <v>9</v>
      </c>
      <c r="I18" s="18"/>
      <c r="J18" s="19" t="s">
        <v>47</v>
      </c>
    </row>
    <row r="19">
      <c r="C19" s="20"/>
      <c r="D19" s="16" t="s">
        <v>27</v>
      </c>
      <c r="E19" s="17" t="s">
        <v>20</v>
      </c>
      <c r="F19" s="17" t="s">
        <v>28</v>
      </c>
      <c r="G19" s="17" t="s">
        <v>8</v>
      </c>
      <c r="H19" s="17" t="s">
        <v>9</v>
      </c>
      <c r="I19" s="18"/>
      <c r="J19" s="19" t="s">
        <v>47</v>
      </c>
    </row>
    <row r="20">
      <c r="C20" s="20"/>
      <c r="D20" s="16" t="s">
        <v>27</v>
      </c>
      <c r="E20" s="17" t="s">
        <v>20</v>
      </c>
      <c r="F20" s="17" t="s">
        <v>29</v>
      </c>
      <c r="G20" s="17" t="s">
        <v>8</v>
      </c>
      <c r="H20" s="17" t="s">
        <v>9</v>
      </c>
      <c r="I20" s="18"/>
      <c r="J20" s="19" t="s">
        <v>284</v>
      </c>
    </row>
    <row r="21">
      <c r="C21" s="20"/>
      <c r="D21" s="16" t="s">
        <v>27</v>
      </c>
      <c r="E21" s="17" t="s">
        <v>20</v>
      </c>
      <c r="F21" s="17" t="s">
        <v>28</v>
      </c>
      <c r="G21" s="17" t="s">
        <v>280</v>
      </c>
      <c r="H21" s="17" t="s">
        <v>9</v>
      </c>
      <c r="I21" s="18"/>
      <c r="J21" s="19" t="s">
        <v>285</v>
      </c>
    </row>
    <row r="22">
      <c r="C22" s="20"/>
      <c r="D22" s="16" t="s">
        <v>27</v>
      </c>
      <c r="E22" s="17" t="s">
        <v>20</v>
      </c>
      <c r="F22" s="17" t="s">
        <v>31</v>
      </c>
      <c r="G22" s="17" t="s">
        <v>279</v>
      </c>
      <c r="H22" s="17" t="s">
        <v>9</v>
      </c>
      <c r="I22" s="18"/>
      <c r="J22" s="19" t="s">
        <v>280</v>
      </c>
    </row>
    <row r="23">
      <c r="C23" s="20"/>
      <c r="D23" s="16" t="s">
        <v>27</v>
      </c>
      <c r="E23" s="17" t="s">
        <v>20</v>
      </c>
      <c r="F23" s="17" t="s">
        <v>16</v>
      </c>
      <c r="G23" s="17" t="s">
        <v>8</v>
      </c>
      <c r="H23" s="17" t="s">
        <v>9</v>
      </c>
      <c r="I23" s="18"/>
      <c r="J23" s="19" t="s">
        <v>280</v>
      </c>
    </row>
    <row r="24">
      <c r="C24" s="20"/>
      <c r="D24" s="16" t="s">
        <v>27</v>
      </c>
      <c r="E24" s="17" t="s">
        <v>20</v>
      </c>
      <c r="F24" s="17" t="s">
        <v>32</v>
      </c>
      <c r="G24" s="17" t="s">
        <v>8</v>
      </c>
      <c r="H24" s="17" t="s">
        <v>9</v>
      </c>
      <c r="I24" s="18"/>
      <c r="J24" s="19" t="s">
        <v>280</v>
      </c>
    </row>
    <row r="25">
      <c r="C25" s="20"/>
      <c r="D25" s="16" t="s">
        <v>27</v>
      </c>
      <c r="E25" s="17" t="s">
        <v>20</v>
      </c>
      <c r="F25" s="17" t="s">
        <v>10</v>
      </c>
      <c r="G25" s="17" t="s">
        <v>281</v>
      </c>
      <c r="H25" s="17" t="s">
        <v>9</v>
      </c>
      <c r="I25" s="18"/>
      <c r="J25" s="19" t="s">
        <v>280</v>
      </c>
    </row>
    <row r="26">
      <c r="C26" s="20"/>
      <c r="D26" s="16" t="s">
        <v>27</v>
      </c>
      <c r="E26" s="17" t="s">
        <v>20</v>
      </c>
      <c r="F26" s="17" t="s">
        <v>34</v>
      </c>
      <c r="G26" s="17" t="s">
        <v>8</v>
      </c>
      <c r="H26" s="17" t="s">
        <v>9</v>
      </c>
      <c r="I26" s="18"/>
      <c r="J26" s="19" t="s">
        <v>280</v>
      </c>
    </row>
    <row r="27">
      <c r="C27" s="20"/>
      <c r="D27" s="16" t="s">
        <v>27</v>
      </c>
      <c r="E27" s="17" t="s">
        <v>20</v>
      </c>
      <c r="F27" s="17" t="s">
        <v>35</v>
      </c>
      <c r="G27" s="17" t="s">
        <v>8</v>
      </c>
      <c r="H27" s="17" t="s">
        <v>9</v>
      </c>
      <c r="I27" s="18"/>
      <c r="J27" s="19" t="s">
        <v>280</v>
      </c>
    </row>
    <row r="28">
      <c r="C28" s="20"/>
      <c r="D28" s="16" t="s">
        <v>27</v>
      </c>
      <c r="E28" s="17" t="s">
        <v>20</v>
      </c>
      <c r="F28" s="17" t="s">
        <v>31</v>
      </c>
      <c r="G28" s="17" t="s">
        <v>8</v>
      </c>
      <c r="H28" s="17" t="s">
        <v>9</v>
      </c>
      <c r="I28" s="18"/>
      <c r="J28" s="19" t="s">
        <v>280</v>
      </c>
    </row>
    <row r="29">
      <c r="C29" s="20"/>
      <c r="D29" s="16" t="s">
        <v>27</v>
      </c>
      <c r="E29" s="17" t="s">
        <v>20</v>
      </c>
      <c r="F29" s="17" t="s">
        <v>35</v>
      </c>
      <c r="G29" s="17" t="s">
        <v>8</v>
      </c>
      <c r="H29" s="17" t="s">
        <v>9</v>
      </c>
      <c r="I29" s="18"/>
      <c r="J29" s="19" t="s">
        <v>280</v>
      </c>
    </row>
    <row r="30">
      <c r="C30" s="20"/>
      <c r="D30" s="16" t="s">
        <v>27</v>
      </c>
      <c r="E30" s="17" t="s">
        <v>20</v>
      </c>
      <c r="F30" s="17" t="s">
        <v>36</v>
      </c>
      <c r="G30" s="17" t="s">
        <v>8</v>
      </c>
      <c r="H30" s="17" t="s">
        <v>9</v>
      </c>
      <c r="I30" s="18"/>
      <c r="J30" s="19" t="s">
        <v>280</v>
      </c>
    </row>
    <row r="31">
      <c r="C31" s="20"/>
      <c r="D31" s="16" t="s">
        <v>27</v>
      </c>
      <c r="E31" s="17" t="s">
        <v>20</v>
      </c>
      <c r="F31" s="17" t="s">
        <v>36</v>
      </c>
      <c r="G31" s="17" t="s">
        <v>8</v>
      </c>
      <c r="H31" s="17" t="s">
        <v>9</v>
      </c>
      <c r="I31" s="18"/>
      <c r="J31" s="19" t="s">
        <v>280</v>
      </c>
    </row>
    <row r="32">
      <c r="C32" s="20"/>
      <c r="D32" s="16" t="s">
        <v>27</v>
      </c>
      <c r="E32" s="17" t="s">
        <v>20</v>
      </c>
      <c r="F32" s="17" t="s">
        <v>32</v>
      </c>
      <c r="G32" s="17" t="s">
        <v>8</v>
      </c>
      <c r="H32" s="17" t="s">
        <v>9</v>
      </c>
      <c r="I32" s="18"/>
      <c r="J32" s="19" t="s">
        <v>286</v>
      </c>
    </row>
    <row r="33">
      <c r="C33" s="20"/>
      <c r="D33" s="16" t="s">
        <v>27</v>
      </c>
      <c r="E33" s="17" t="s">
        <v>20</v>
      </c>
      <c r="F33" s="17" t="s">
        <v>17</v>
      </c>
      <c r="G33" s="17" t="s">
        <v>281</v>
      </c>
      <c r="H33" s="17" t="s">
        <v>9</v>
      </c>
      <c r="I33" s="18"/>
      <c r="J33" s="19" t="s">
        <v>287</v>
      </c>
    </row>
    <row r="34">
      <c r="C34" s="20"/>
      <c r="D34" s="16" t="s">
        <v>27</v>
      </c>
      <c r="E34" s="17" t="s">
        <v>20</v>
      </c>
      <c r="F34" s="17" t="s">
        <v>17</v>
      </c>
      <c r="G34" s="17" t="s">
        <v>281</v>
      </c>
      <c r="H34" s="17" t="s">
        <v>9</v>
      </c>
      <c r="I34" s="18"/>
      <c r="J34" s="19" t="s">
        <v>288</v>
      </c>
    </row>
    <row r="35">
      <c r="C35" s="20"/>
      <c r="D35" s="16" t="s">
        <v>27</v>
      </c>
      <c r="E35" s="17" t="s">
        <v>20</v>
      </c>
      <c r="F35" s="17" t="s">
        <v>39</v>
      </c>
      <c r="G35" s="17" t="s">
        <v>8</v>
      </c>
      <c r="H35" s="17" t="s">
        <v>9</v>
      </c>
      <c r="I35" s="18"/>
      <c r="J35" s="19" t="s">
        <v>288</v>
      </c>
    </row>
    <row r="36">
      <c r="C36" s="20"/>
      <c r="D36" s="16" t="s">
        <v>27</v>
      </c>
      <c r="E36" s="17" t="s">
        <v>20</v>
      </c>
      <c r="F36" s="17" t="s">
        <v>40</v>
      </c>
      <c r="G36" s="17" t="s">
        <v>8</v>
      </c>
      <c r="H36" s="17" t="s">
        <v>9</v>
      </c>
      <c r="I36" s="18"/>
      <c r="J36" s="19" t="s">
        <v>289</v>
      </c>
    </row>
    <row r="37">
      <c r="C37" s="20"/>
      <c r="D37" s="16" t="s">
        <v>27</v>
      </c>
      <c r="E37" s="17" t="s">
        <v>20</v>
      </c>
      <c r="F37" s="17" t="s">
        <v>16</v>
      </c>
      <c r="G37" s="17" t="s">
        <v>8</v>
      </c>
      <c r="H37" s="17" t="s">
        <v>9</v>
      </c>
      <c r="I37" s="18"/>
      <c r="J37" s="19" t="s">
        <v>290</v>
      </c>
    </row>
    <row r="38">
      <c r="C38" s="20"/>
      <c r="D38" s="16" t="s">
        <v>27</v>
      </c>
      <c r="E38" s="17" t="s">
        <v>20</v>
      </c>
      <c r="F38" s="17" t="s">
        <v>16</v>
      </c>
      <c r="G38" s="17" t="s">
        <v>8</v>
      </c>
      <c r="H38" s="17" t="s">
        <v>9</v>
      </c>
      <c r="I38" s="18"/>
      <c r="J38" s="19" t="s">
        <v>290</v>
      </c>
    </row>
    <row r="39">
      <c r="C39" s="20"/>
      <c r="D39" s="16" t="s">
        <v>27</v>
      </c>
      <c r="E39" s="17" t="s">
        <v>20</v>
      </c>
      <c r="F39" s="17" t="s">
        <v>39</v>
      </c>
      <c r="G39" s="17" t="s">
        <v>8</v>
      </c>
      <c r="H39" s="17" t="s">
        <v>9</v>
      </c>
      <c r="I39" s="18"/>
      <c r="J39" s="19" t="s">
        <v>290</v>
      </c>
    </row>
    <row r="40">
      <c r="C40" s="20"/>
      <c r="D40" s="16" t="s">
        <v>27</v>
      </c>
      <c r="E40" s="17" t="s">
        <v>20</v>
      </c>
      <c r="F40" s="17" t="s">
        <v>41</v>
      </c>
      <c r="G40" s="17" t="s">
        <v>8</v>
      </c>
      <c r="H40" s="17" t="s">
        <v>9</v>
      </c>
      <c r="I40" s="18"/>
      <c r="J40" s="19" t="s">
        <v>290</v>
      </c>
    </row>
    <row r="41">
      <c r="C41" s="20"/>
      <c r="D41" s="16" t="s">
        <v>27</v>
      </c>
      <c r="E41" s="17" t="s">
        <v>20</v>
      </c>
      <c r="F41" s="17" t="s">
        <v>10</v>
      </c>
      <c r="G41" s="17" t="s">
        <v>8</v>
      </c>
      <c r="H41" s="17" t="s">
        <v>9</v>
      </c>
      <c r="I41" s="18"/>
      <c r="J41" s="19" t="s">
        <v>290</v>
      </c>
    </row>
    <row r="42">
      <c r="C42" s="20"/>
      <c r="D42" s="16" t="s">
        <v>27</v>
      </c>
      <c r="E42" s="17" t="s">
        <v>20</v>
      </c>
      <c r="F42" s="17" t="s">
        <v>42</v>
      </c>
      <c r="G42" s="17" t="s">
        <v>8</v>
      </c>
      <c r="H42" s="17" t="s">
        <v>9</v>
      </c>
      <c r="I42" s="18"/>
      <c r="J42" s="19" t="s">
        <v>290</v>
      </c>
    </row>
    <row r="43">
      <c r="C43" s="20"/>
      <c r="D43" s="16" t="s">
        <v>27</v>
      </c>
      <c r="E43" s="17" t="s">
        <v>20</v>
      </c>
      <c r="F43" s="17" t="s">
        <v>32</v>
      </c>
      <c r="G43" s="17" t="s">
        <v>281</v>
      </c>
      <c r="H43" s="17" t="s">
        <v>9</v>
      </c>
      <c r="I43" s="18"/>
      <c r="J43" s="19" t="s">
        <v>291</v>
      </c>
    </row>
    <row r="44">
      <c r="C44" s="20"/>
      <c r="D44" s="16" t="s">
        <v>27</v>
      </c>
      <c r="E44" s="17" t="s">
        <v>20</v>
      </c>
      <c r="F44" s="17" t="s">
        <v>44</v>
      </c>
      <c r="G44" s="17" t="s">
        <v>8</v>
      </c>
      <c r="H44" s="17" t="s">
        <v>22</v>
      </c>
      <c r="I44" s="18"/>
      <c r="J44" s="19" t="s">
        <v>291</v>
      </c>
    </row>
    <row r="45">
      <c r="C45" s="20"/>
      <c r="D45" s="16" t="s">
        <v>27</v>
      </c>
      <c r="E45" s="17" t="s">
        <v>20</v>
      </c>
      <c r="F45" s="17" t="s">
        <v>45</v>
      </c>
      <c r="G45" s="17" t="s">
        <v>8</v>
      </c>
      <c r="H45" s="17" t="s">
        <v>9</v>
      </c>
      <c r="I45" s="18"/>
      <c r="J45" s="19" t="s">
        <v>291</v>
      </c>
    </row>
    <row r="46">
      <c r="C46" s="20"/>
      <c r="D46" s="16" t="s">
        <v>27</v>
      </c>
      <c r="E46" s="17" t="s">
        <v>20</v>
      </c>
      <c r="F46" s="17" t="s">
        <v>16</v>
      </c>
      <c r="G46" s="17" t="s">
        <v>8</v>
      </c>
      <c r="H46" s="17" t="s">
        <v>9</v>
      </c>
      <c r="I46" s="18"/>
      <c r="J46" s="19" t="s">
        <v>292</v>
      </c>
    </row>
    <row r="47">
      <c r="C47" s="20"/>
      <c r="D47" s="16" t="s">
        <v>27</v>
      </c>
      <c r="E47" s="17" t="s">
        <v>20</v>
      </c>
      <c r="F47" s="17" t="s">
        <v>46</v>
      </c>
      <c r="G47" s="17" t="s">
        <v>8</v>
      </c>
      <c r="H47" s="17" t="s">
        <v>22</v>
      </c>
      <c r="I47" s="18"/>
      <c r="J47" s="19" t="s">
        <v>292</v>
      </c>
    </row>
    <row r="48">
      <c r="C48" s="20"/>
      <c r="D48" s="16" t="s">
        <v>27</v>
      </c>
      <c r="E48" s="17" t="s">
        <v>20</v>
      </c>
      <c r="F48" s="17" t="s">
        <v>10</v>
      </c>
      <c r="G48" s="17" t="s">
        <v>8</v>
      </c>
      <c r="H48" s="17" t="s">
        <v>9</v>
      </c>
      <c r="I48" s="18"/>
      <c r="J48" s="19" t="s">
        <v>293</v>
      </c>
    </row>
    <row r="49">
      <c r="C49" s="20"/>
      <c r="D49" s="16" t="s">
        <v>27</v>
      </c>
      <c r="E49" s="17" t="s">
        <v>20</v>
      </c>
      <c r="F49" s="17" t="s">
        <v>44</v>
      </c>
      <c r="G49" s="17" t="s">
        <v>8</v>
      </c>
      <c r="H49" s="17" t="s">
        <v>9</v>
      </c>
      <c r="I49" s="18"/>
      <c r="J49" s="19" t="s">
        <v>294</v>
      </c>
    </row>
    <row r="50">
      <c r="C50" s="20"/>
      <c r="D50" s="16" t="s">
        <v>27</v>
      </c>
      <c r="E50" s="17" t="s">
        <v>20</v>
      </c>
      <c r="F50" s="17" t="s">
        <v>40</v>
      </c>
      <c r="G50" s="17" t="s">
        <v>8</v>
      </c>
      <c r="H50" s="17" t="s">
        <v>9</v>
      </c>
      <c r="I50" s="18"/>
      <c r="J50" s="19" t="s">
        <v>295</v>
      </c>
    </row>
    <row r="51">
      <c r="C51" s="20"/>
      <c r="D51" s="16" t="s">
        <v>27</v>
      </c>
      <c r="E51" s="17" t="s">
        <v>20</v>
      </c>
      <c r="F51" s="17" t="s">
        <v>47</v>
      </c>
      <c r="G51" s="17" t="s">
        <v>8</v>
      </c>
      <c r="H51" s="17" t="s">
        <v>9</v>
      </c>
      <c r="I51" s="18"/>
      <c r="J51" s="19" t="s">
        <v>296</v>
      </c>
    </row>
    <row r="52">
      <c r="C52" s="20"/>
      <c r="D52" s="16" t="s">
        <v>27</v>
      </c>
      <c r="E52" s="17" t="s">
        <v>20</v>
      </c>
      <c r="F52" s="17" t="s">
        <v>48</v>
      </c>
      <c r="G52" s="17" t="s">
        <v>8</v>
      </c>
      <c r="H52" s="17" t="s">
        <v>9</v>
      </c>
      <c r="I52" s="18"/>
      <c r="J52" s="19" t="s">
        <v>297</v>
      </c>
    </row>
    <row r="53">
      <c r="C53" s="20"/>
      <c r="D53" s="16" t="s">
        <v>27</v>
      </c>
      <c r="E53" s="17" t="s">
        <v>20</v>
      </c>
      <c r="F53" s="17" t="s">
        <v>49</v>
      </c>
      <c r="G53" s="17" t="s">
        <v>8</v>
      </c>
      <c r="H53" s="17" t="s">
        <v>9</v>
      </c>
      <c r="I53" s="18"/>
      <c r="J53" s="19" t="s">
        <v>297</v>
      </c>
    </row>
    <row r="54">
      <c r="C54" s="20"/>
      <c r="D54" s="16" t="s">
        <v>27</v>
      </c>
      <c r="E54" s="17" t="s">
        <v>20</v>
      </c>
      <c r="F54" s="17" t="s">
        <v>50</v>
      </c>
      <c r="G54" s="17" t="s">
        <v>8</v>
      </c>
      <c r="H54" s="17" t="s">
        <v>9</v>
      </c>
      <c r="I54" s="18"/>
      <c r="J54" s="19" t="s">
        <v>298</v>
      </c>
    </row>
    <row r="55">
      <c r="C55" s="20"/>
      <c r="D55" s="16" t="s">
        <v>27</v>
      </c>
      <c r="E55" s="17" t="s">
        <v>20</v>
      </c>
      <c r="F55" s="17" t="s">
        <v>51</v>
      </c>
      <c r="G55" s="17" t="s">
        <v>8</v>
      </c>
      <c r="H55" s="17" t="s">
        <v>9</v>
      </c>
      <c r="I55" s="18"/>
      <c r="J55" s="19" t="s">
        <v>298</v>
      </c>
    </row>
    <row r="56">
      <c r="C56" s="20"/>
      <c r="D56" s="16" t="s">
        <v>27</v>
      </c>
      <c r="E56" s="17" t="s">
        <v>20</v>
      </c>
      <c r="F56" s="17" t="s">
        <v>42</v>
      </c>
      <c r="G56" s="17" t="s">
        <v>8</v>
      </c>
      <c r="H56" s="17" t="s">
        <v>22</v>
      </c>
      <c r="I56" s="18"/>
      <c r="J56" s="19" t="s">
        <v>298</v>
      </c>
    </row>
    <row r="57">
      <c r="C57" s="20"/>
      <c r="D57" s="16" t="s">
        <v>27</v>
      </c>
      <c r="E57" s="17" t="s">
        <v>20</v>
      </c>
      <c r="F57" s="17" t="s">
        <v>17</v>
      </c>
      <c r="G57" s="17" t="s">
        <v>297</v>
      </c>
      <c r="H57" s="17" t="s">
        <v>9</v>
      </c>
      <c r="I57" s="18"/>
      <c r="J57" s="19" t="s">
        <v>299</v>
      </c>
    </row>
    <row r="58">
      <c r="C58" s="20"/>
      <c r="D58" s="16" t="s">
        <v>27</v>
      </c>
      <c r="E58" s="17" t="s">
        <v>20</v>
      </c>
      <c r="F58" s="17" t="s">
        <v>47</v>
      </c>
      <c r="G58" s="17" t="s">
        <v>8</v>
      </c>
      <c r="H58" s="17" t="s">
        <v>9</v>
      </c>
      <c r="I58" s="18"/>
      <c r="J58" s="19" t="s">
        <v>299</v>
      </c>
    </row>
    <row r="59">
      <c r="C59" s="20"/>
      <c r="D59" s="16" t="s">
        <v>27</v>
      </c>
      <c r="E59" s="17" t="s">
        <v>20</v>
      </c>
      <c r="F59" s="17" t="s">
        <v>17</v>
      </c>
      <c r="G59" s="17" t="s">
        <v>289</v>
      </c>
      <c r="H59" s="17" t="s">
        <v>9</v>
      </c>
      <c r="I59" s="18"/>
      <c r="J59" s="19" t="s">
        <v>299</v>
      </c>
    </row>
    <row r="60">
      <c r="C60" s="20"/>
      <c r="D60" s="16" t="s">
        <v>27</v>
      </c>
      <c r="E60" s="17" t="s">
        <v>20</v>
      </c>
      <c r="F60" s="17" t="s">
        <v>54</v>
      </c>
      <c r="G60" s="17" t="s">
        <v>8</v>
      </c>
      <c r="H60" s="17" t="s">
        <v>9</v>
      </c>
      <c r="I60" s="18"/>
      <c r="J60" s="19" t="s">
        <v>299</v>
      </c>
    </row>
    <row r="61">
      <c r="C61" s="20"/>
      <c r="D61" s="16" t="s">
        <v>27</v>
      </c>
      <c r="E61" s="17" t="s">
        <v>20</v>
      </c>
      <c r="F61" s="17" t="s">
        <v>35</v>
      </c>
      <c r="G61" s="17" t="s">
        <v>8</v>
      </c>
      <c r="H61" s="17" t="s">
        <v>9</v>
      </c>
      <c r="I61" s="18"/>
      <c r="J61" s="19" t="s">
        <v>300</v>
      </c>
    </row>
    <row r="62">
      <c r="C62" s="20"/>
      <c r="D62" s="16" t="s">
        <v>27</v>
      </c>
      <c r="E62" s="17" t="s">
        <v>20</v>
      </c>
      <c r="F62" s="17" t="s">
        <v>44</v>
      </c>
      <c r="G62" s="17" t="s">
        <v>8</v>
      </c>
      <c r="H62" s="17" t="s">
        <v>9</v>
      </c>
      <c r="I62" s="18"/>
      <c r="J62" s="19" t="s">
        <v>301</v>
      </c>
    </row>
    <row r="63">
      <c r="C63" s="20"/>
      <c r="D63" s="16" t="s">
        <v>27</v>
      </c>
      <c r="E63" s="17" t="s">
        <v>20</v>
      </c>
      <c r="F63" s="17" t="s">
        <v>17</v>
      </c>
      <c r="G63" s="17" t="s">
        <v>291</v>
      </c>
      <c r="H63" s="17" t="s">
        <v>9</v>
      </c>
      <c r="I63" s="18"/>
      <c r="J63" s="19" t="s">
        <v>302</v>
      </c>
    </row>
    <row r="64">
      <c r="C64" s="20"/>
      <c r="D64" s="16" t="s">
        <v>27</v>
      </c>
      <c r="E64" s="17" t="s">
        <v>20</v>
      </c>
      <c r="F64" s="17" t="s">
        <v>36</v>
      </c>
      <c r="G64" s="17" t="s">
        <v>8</v>
      </c>
      <c r="H64" s="17" t="s">
        <v>9</v>
      </c>
      <c r="I64" s="18"/>
      <c r="J64" s="19" t="s">
        <v>303</v>
      </c>
    </row>
    <row r="65">
      <c r="C65" s="20"/>
      <c r="D65" s="16" t="s">
        <v>27</v>
      </c>
      <c r="E65" s="17" t="s">
        <v>20</v>
      </c>
      <c r="F65" s="17" t="s">
        <v>17</v>
      </c>
      <c r="G65" s="17" t="s">
        <v>281</v>
      </c>
      <c r="H65" s="17" t="s">
        <v>9</v>
      </c>
      <c r="I65" s="18"/>
      <c r="J65" s="19" t="s">
        <v>304</v>
      </c>
    </row>
    <row r="66">
      <c r="C66" s="20"/>
      <c r="D66" s="16" t="s">
        <v>27</v>
      </c>
      <c r="E66" s="17" t="s">
        <v>20</v>
      </c>
      <c r="F66" s="17" t="s">
        <v>42</v>
      </c>
      <c r="G66" s="17" t="s">
        <v>8</v>
      </c>
      <c r="H66" s="17" t="s">
        <v>9</v>
      </c>
      <c r="I66" s="18"/>
      <c r="J66" s="19" t="s">
        <v>304</v>
      </c>
    </row>
    <row r="67">
      <c r="C67" s="20"/>
      <c r="D67" s="16" t="s">
        <v>27</v>
      </c>
      <c r="E67" s="17" t="s">
        <v>57</v>
      </c>
      <c r="F67" s="17" t="s">
        <v>36</v>
      </c>
      <c r="G67" s="17" t="s">
        <v>281</v>
      </c>
      <c r="H67" s="17" t="s">
        <v>9</v>
      </c>
      <c r="I67" s="18"/>
      <c r="J67" s="19" t="s">
        <v>281</v>
      </c>
    </row>
    <row r="68">
      <c r="C68" s="20"/>
      <c r="D68" s="16" t="s">
        <v>59</v>
      </c>
      <c r="E68" s="17" t="s">
        <v>6</v>
      </c>
      <c r="F68" s="17" t="s">
        <v>47</v>
      </c>
      <c r="G68" s="17" t="s">
        <v>47</v>
      </c>
      <c r="H68" s="17" t="s">
        <v>9</v>
      </c>
      <c r="I68" s="18"/>
      <c r="J68" s="19" t="s">
        <v>281</v>
      </c>
    </row>
    <row r="69">
      <c r="C69" s="20"/>
      <c r="D69" s="16" t="s">
        <v>60</v>
      </c>
      <c r="E69" s="17" t="s">
        <v>6</v>
      </c>
      <c r="F69" s="17" t="s">
        <v>47</v>
      </c>
      <c r="G69" s="17" t="s">
        <v>8</v>
      </c>
      <c r="H69" s="17" t="s">
        <v>9</v>
      </c>
      <c r="I69" s="18"/>
      <c r="J69" s="19" t="s">
        <v>281</v>
      </c>
    </row>
    <row r="70">
      <c r="C70" s="20"/>
      <c r="D70" s="16" t="s">
        <v>60</v>
      </c>
      <c r="E70" s="17" t="s">
        <v>6</v>
      </c>
      <c r="F70" s="17" t="s">
        <v>36</v>
      </c>
      <c r="G70" s="17" t="s">
        <v>8</v>
      </c>
      <c r="H70" s="17" t="s">
        <v>9</v>
      </c>
      <c r="I70" s="18"/>
      <c r="J70" s="19" t="s">
        <v>281</v>
      </c>
    </row>
    <row r="71">
      <c r="C71" s="20"/>
      <c r="D71" s="16" t="s">
        <v>60</v>
      </c>
      <c r="E71" s="17" t="s">
        <v>6</v>
      </c>
      <c r="F71" s="17" t="s">
        <v>50</v>
      </c>
      <c r="G71" s="17" t="s">
        <v>8</v>
      </c>
      <c r="H71" s="17" t="s">
        <v>22</v>
      </c>
      <c r="I71" s="18"/>
      <c r="J71" s="19" t="s">
        <v>281</v>
      </c>
    </row>
    <row r="72">
      <c r="C72" s="20"/>
      <c r="D72" s="16" t="s">
        <v>60</v>
      </c>
      <c r="E72" s="17" t="s">
        <v>6</v>
      </c>
      <c r="F72" s="17" t="s">
        <v>61</v>
      </c>
      <c r="G72" s="17" t="s">
        <v>8</v>
      </c>
      <c r="H72" s="17" t="s">
        <v>9</v>
      </c>
      <c r="I72" s="18"/>
      <c r="J72" s="19" t="s">
        <v>281</v>
      </c>
    </row>
    <row r="73">
      <c r="C73" s="20"/>
      <c r="D73" s="16" t="s">
        <v>60</v>
      </c>
      <c r="E73" s="17" t="s">
        <v>6</v>
      </c>
      <c r="F73" s="17" t="s">
        <v>41</v>
      </c>
      <c r="G73" s="17" t="s">
        <v>8</v>
      </c>
      <c r="H73" s="17" t="s">
        <v>9</v>
      </c>
      <c r="I73" s="18"/>
      <c r="J73" s="19" t="s">
        <v>281</v>
      </c>
    </row>
    <row r="74">
      <c r="C74" s="20"/>
      <c r="D74" s="16" t="s">
        <v>60</v>
      </c>
      <c r="E74" s="17" t="s">
        <v>6</v>
      </c>
      <c r="F74" s="17" t="s">
        <v>40</v>
      </c>
      <c r="G74" s="17" t="s">
        <v>8</v>
      </c>
      <c r="H74" s="17" t="s">
        <v>9</v>
      </c>
      <c r="I74" s="18"/>
      <c r="J74" s="19" t="s">
        <v>281</v>
      </c>
    </row>
    <row r="75">
      <c r="C75" s="20"/>
      <c r="D75" s="16" t="s">
        <v>60</v>
      </c>
      <c r="E75" s="17" t="s">
        <v>6</v>
      </c>
      <c r="F75" s="17" t="s">
        <v>51</v>
      </c>
      <c r="G75" s="17" t="s">
        <v>8</v>
      </c>
      <c r="H75" s="17" t="s">
        <v>9</v>
      </c>
      <c r="I75" s="18"/>
      <c r="J75" s="19" t="s">
        <v>281</v>
      </c>
    </row>
    <row r="76">
      <c r="C76" s="20"/>
      <c r="D76" s="16" t="s">
        <v>60</v>
      </c>
      <c r="E76" s="17" t="s">
        <v>6</v>
      </c>
      <c r="F76" s="17" t="s">
        <v>17</v>
      </c>
      <c r="G76" s="17" t="s">
        <v>283</v>
      </c>
      <c r="H76" s="17" t="s">
        <v>9</v>
      </c>
      <c r="I76" s="18"/>
      <c r="J76" s="19" t="s">
        <v>281</v>
      </c>
    </row>
    <row r="77">
      <c r="C77" s="20"/>
      <c r="D77" s="16" t="s">
        <v>60</v>
      </c>
      <c r="E77" s="17" t="s">
        <v>6</v>
      </c>
      <c r="F77" s="17" t="s">
        <v>31</v>
      </c>
      <c r="G77" s="17" t="s">
        <v>8</v>
      </c>
      <c r="H77" s="17" t="s">
        <v>9</v>
      </c>
      <c r="I77" s="18"/>
      <c r="J77" s="19" t="s">
        <v>281</v>
      </c>
    </row>
    <row r="78">
      <c r="C78" s="20"/>
      <c r="D78" s="16" t="s">
        <v>60</v>
      </c>
      <c r="E78" s="17" t="s">
        <v>6</v>
      </c>
      <c r="F78" s="17" t="s">
        <v>39</v>
      </c>
      <c r="G78" s="17" t="s">
        <v>8</v>
      </c>
      <c r="H78" s="17" t="s">
        <v>9</v>
      </c>
      <c r="I78" s="18"/>
      <c r="J78" s="19" t="s">
        <v>281</v>
      </c>
    </row>
    <row r="79">
      <c r="C79" s="20"/>
      <c r="D79" s="16" t="s">
        <v>60</v>
      </c>
      <c r="E79" s="17" t="s">
        <v>6</v>
      </c>
      <c r="F79" s="17" t="s">
        <v>50</v>
      </c>
      <c r="G79" s="17" t="s">
        <v>8</v>
      </c>
      <c r="H79" s="17" t="s">
        <v>9</v>
      </c>
      <c r="I79" s="18"/>
      <c r="J79" s="19" t="s">
        <v>281</v>
      </c>
    </row>
    <row r="80">
      <c r="C80" s="20"/>
      <c r="D80" s="16" t="s">
        <v>60</v>
      </c>
      <c r="E80" s="17" t="s">
        <v>6</v>
      </c>
      <c r="F80" s="17" t="s">
        <v>36</v>
      </c>
      <c r="G80" s="17" t="s">
        <v>8</v>
      </c>
      <c r="H80" s="17" t="s">
        <v>9</v>
      </c>
      <c r="I80" s="18"/>
      <c r="J80" s="19" t="s">
        <v>281</v>
      </c>
    </row>
    <row r="81">
      <c r="C81" s="20"/>
      <c r="D81" s="16" t="s">
        <v>60</v>
      </c>
      <c r="E81" s="17" t="s">
        <v>6</v>
      </c>
      <c r="F81" s="17" t="s">
        <v>40</v>
      </c>
      <c r="G81" s="17" t="s">
        <v>8</v>
      </c>
      <c r="H81" s="17" t="s">
        <v>9</v>
      </c>
      <c r="I81" s="18"/>
      <c r="J81" s="19" t="s">
        <v>281</v>
      </c>
    </row>
    <row r="82">
      <c r="C82" s="20"/>
      <c r="D82" s="16" t="s">
        <v>60</v>
      </c>
      <c r="E82" s="17" t="s">
        <v>6</v>
      </c>
      <c r="F82" s="17" t="s">
        <v>7</v>
      </c>
      <c r="G82" s="17" t="s">
        <v>8</v>
      </c>
      <c r="H82" s="17" t="s">
        <v>9</v>
      </c>
      <c r="I82" s="18"/>
      <c r="J82" s="19" t="s">
        <v>281</v>
      </c>
    </row>
    <row r="83">
      <c r="C83" s="20"/>
      <c r="D83" s="16" t="s">
        <v>60</v>
      </c>
      <c r="E83" s="17" t="s">
        <v>6</v>
      </c>
      <c r="F83" s="17" t="s">
        <v>31</v>
      </c>
      <c r="G83" s="17" t="s">
        <v>8</v>
      </c>
      <c r="H83" s="17" t="s">
        <v>9</v>
      </c>
      <c r="I83" s="18"/>
      <c r="J83" s="19" t="s">
        <v>281</v>
      </c>
    </row>
    <row r="84">
      <c r="C84" s="20"/>
      <c r="D84" s="16" t="s">
        <v>60</v>
      </c>
      <c r="E84" s="17" t="s">
        <v>6</v>
      </c>
      <c r="F84" s="17" t="s">
        <v>17</v>
      </c>
      <c r="G84" s="17" t="s">
        <v>305</v>
      </c>
      <c r="H84" s="17" t="s">
        <v>9</v>
      </c>
      <c r="I84" s="18"/>
      <c r="J84" s="19" t="s">
        <v>281</v>
      </c>
    </row>
    <row r="85">
      <c r="C85" s="20"/>
      <c r="D85" s="16" t="s">
        <v>60</v>
      </c>
      <c r="E85" s="17" t="s">
        <v>6</v>
      </c>
      <c r="F85" s="17" t="s">
        <v>35</v>
      </c>
      <c r="G85" s="17" t="s">
        <v>8</v>
      </c>
      <c r="H85" s="17" t="s">
        <v>9</v>
      </c>
      <c r="I85" s="18"/>
      <c r="J85" s="19" t="s">
        <v>281</v>
      </c>
    </row>
    <row r="86">
      <c r="C86" s="20"/>
      <c r="D86" s="16" t="s">
        <v>60</v>
      </c>
      <c r="E86" s="17" t="s">
        <v>6</v>
      </c>
      <c r="F86" s="17" t="s">
        <v>48</v>
      </c>
      <c r="G86" s="17" t="s">
        <v>8</v>
      </c>
      <c r="H86" s="17" t="s">
        <v>9</v>
      </c>
      <c r="I86" s="18"/>
      <c r="J86" s="19" t="s">
        <v>281</v>
      </c>
    </row>
    <row r="87">
      <c r="C87" s="20"/>
      <c r="D87" s="16" t="s">
        <v>60</v>
      </c>
      <c r="E87" s="17" t="s">
        <v>6</v>
      </c>
      <c r="F87" s="17" t="s">
        <v>10</v>
      </c>
      <c r="G87" s="17" t="s">
        <v>8</v>
      </c>
      <c r="H87" s="17" t="s">
        <v>9</v>
      </c>
      <c r="I87" s="18"/>
      <c r="J87" s="19" t="s">
        <v>281</v>
      </c>
    </row>
    <row r="88">
      <c r="C88" s="20"/>
      <c r="D88" s="16" t="s">
        <v>60</v>
      </c>
      <c r="E88" s="17" t="s">
        <v>6</v>
      </c>
      <c r="F88" s="17" t="s">
        <v>47</v>
      </c>
      <c r="G88" s="17" t="s">
        <v>8</v>
      </c>
      <c r="H88" s="17" t="s">
        <v>9</v>
      </c>
      <c r="I88" s="18"/>
      <c r="J88" s="19" t="s">
        <v>281</v>
      </c>
    </row>
    <row r="89">
      <c r="C89" s="20"/>
      <c r="D89" s="16" t="s">
        <v>60</v>
      </c>
      <c r="E89" s="17" t="s">
        <v>6</v>
      </c>
      <c r="F89" s="17" t="s">
        <v>41</v>
      </c>
      <c r="G89" s="17" t="s">
        <v>8</v>
      </c>
      <c r="H89" s="17" t="s">
        <v>9</v>
      </c>
      <c r="I89" s="18"/>
      <c r="J89" s="19" t="s">
        <v>281</v>
      </c>
    </row>
    <row r="90">
      <c r="C90" s="20"/>
      <c r="D90" s="16" t="s">
        <v>60</v>
      </c>
      <c r="E90" s="17" t="s">
        <v>6</v>
      </c>
      <c r="F90" s="17" t="s">
        <v>31</v>
      </c>
      <c r="G90" s="17" t="s">
        <v>8</v>
      </c>
      <c r="H90" s="17" t="s">
        <v>9</v>
      </c>
      <c r="I90" s="18"/>
      <c r="J90" s="19" t="s">
        <v>281</v>
      </c>
    </row>
    <row r="91">
      <c r="C91" s="20"/>
      <c r="D91" s="16" t="s">
        <v>60</v>
      </c>
      <c r="E91" s="17" t="s">
        <v>6</v>
      </c>
      <c r="F91" s="17" t="s">
        <v>64</v>
      </c>
      <c r="G91" s="17" t="s">
        <v>8</v>
      </c>
      <c r="H91" s="17" t="s">
        <v>9</v>
      </c>
      <c r="I91" s="18"/>
      <c r="J91" s="19" t="s">
        <v>281</v>
      </c>
    </row>
    <row r="92">
      <c r="C92" s="20"/>
      <c r="D92" s="16" t="s">
        <v>60</v>
      </c>
      <c r="E92" s="17" t="s">
        <v>6</v>
      </c>
      <c r="F92" s="17" t="s">
        <v>65</v>
      </c>
      <c r="G92" s="17" t="s">
        <v>8</v>
      </c>
      <c r="H92" s="17" t="s">
        <v>9</v>
      </c>
      <c r="I92" s="18"/>
      <c r="J92" s="19" t="s">
        <v>281</v>
      </c>
    </row>
    <row r="93">
      <c r="C93" s="20"/>
      <c r="D93" s="16" t="s">
        <v>60</v>
      </c>
      <c r="E93" s="17" t="s">
        <v>6</v>
      </c>
      <c r="F93" s="17" t="s">
        <v>66</v>
      </c>
      <c r="G93" s="17" t="s">
        <v>8</v>
      </c>
      <c r="H93" s="17" t="s">
        <v>9</v>
      </c>
      <c r="I93" s="18"/>
      <c r="J93" s="19" t="s">
        <v>281</v>
      </c>
    </row>
    <row r="94">
      <c r="C94" s="20"/>
      <c r="D94" s="16" t="s">
        <v>60</v>
      </c>
      <c r="E94" s="17" t="s">
        <v>6</v>
      </c>
      <c r="F94" s="17" t="s">
        <v>16</v>
      </c>
      <c r="G94" s="17" t="s">
        <v>8</v>
      </c>
      <c r="H94" s="17" t="s">
        <v>22</v>
      </c>
      <c r="I94" s="18"/>
      <c r="J94" s="19" t="s">
        <v>281</v>
      </c>
    </row>
    <row r="95">
      <c r="C95" s="20"/>
      <c r="D95" s="16" t="s">
        <v>60</v>
      </c>
      <c r="E95" s="17" t="s">
        <v>6</v>
      </c>
      <c r="F95" s="17" t="s">
        <v>32</v>
      </c>
      <c r="G95" s="17" t="s">
        <v>8</v>
      </c>
      <c r="H95" s="17" t="s">
        <v>9</v>
      </c>
      <c r="I95" s="18"/>
      <c r="J95" s="19" t="s">
        <v>281</v>
      </c>
    </row>
    <row r="96">
      <c r="C96" s="20"/>
      <c r="D96" s="16" t="s">
        <v>60</v>
      </c>
      <c r="E96" s="17" t="s">
        <v>6</v>
      </c>
      <c r="F96" s="17" t="s">
        <v>67</v>
      </c>
      <c r="G96" s="17" t="s">
        <v>8</v>
      </c>
      <c r="H96" s="17" t="s">
        <v>9</v>
      </c>
      <c r="I96" s="18"/>
      <c r="J96" s="19" t="s">
        <v>281</v>
      </c>
    </row>
    <row r="97">
      <c r="C97" s="20"/>
      <c r="D97" s="16" t="s">
        <v>60</v>
      </c>
      <c r="E97" s="17" t="s">
        <v>6</v>
      </c>
      <c r="F97" s="17" t="s">
        <v>17</v>
      </c>
      <c r="G97" s="17" t="s">
        <v>288</v>
      </c>
      <c r="H97" s="17" t="s">
        <v>9</v>
      </c>
      <c r="I97" s="18"/>
      <c r="J97" s="19" t="s">
        <v>281</v>
      </c>
    </row>
    <row r="98">
      <c r="C98" s="20"/>
      <c r="D98" s="16" t="s">
        <v>60</v>
      </c>
      <c r="E98" s="17" t="s">
        <v>6</v>
      </c>
      <c r="F98" s="17" t="s">
        <v>69</v>
      </c>
      <c r="G98" s="17" t="s">
        <v>8</v>
      </c>
      <c r="H98" s="17" t="s">
        <v>9</v>
      </c>
      <c r="I98" s="18"/>
      <c r="J98" s="19" t="s">
        <v>281</v>
      </c>
    </row>
    <row r="99">
      <c r="C99" s="20"/>
      <c r="D99" s="16" t="s">
        <v>60</v>
      </c>
      <c r="E99" s="17" t="s">
        <v>20</v>
      </c>
      <c r="F99" s="17" t="s">
        <v>16</v>
      </c>
      <c r="G99" s="17" t="s">
        <v>8</v>
      </c>
      <c r="H99" s="17" t="s">
        <v>9</v>
      </c>
      <c r="I99" s="18"/>
      <c r="J99" s="19" t="s">
        <v>281</v>
      </c>
    </row>
    <row r="100">
      <c r="C100" s="20"/>
      <c r="D100" s="16" t="s">
        <v>60</v>
      </c>
      <c r="E100" s="17" t="s">
        <v>20</v>
      </c>
      <c r="F100" s="17" t="s">
        <v>36</v>
      </c>
      <c r="G100" s="17" t="s">
        <v>8</v>
      </c>
      <c r="H100" s="17" t="s">
        <v>9</v>
      </c>
      <c r="I100" s="18"/>
      <c r="J100" s="19" t="s">
        <v>281</v>
      </c>
    </row>
    <row r="101">
      <c r="C101" s="20"/>
      <c r="D101" s="16" t="s">
        <v>60</v>
      </c>
      <c r="E101" s="17" t="s">
        <v>20</v>
      </c>
      <c r="F101" s="17" t="s">
        <v>40</v>
      </c>
      <c r="G101" s="17" t="s">
        <v>8</v>
      </c>
      <c r="H101" s="17" t="s">
        <v>9</v>
      </c>
      <c r="I101" s="18"/>
      <c r="J101" s="19" t="s">
        <v>281</v>
      </c>
    </row>
    <row r="102">
      <c r="C102" s="20"/>
      <c r="D102" s="16" t="s">
        <v>60</v>
      </c>
      <c r="E102" s="17" t="s">
        <v>20</v>
      </c>
      <c r="F102" s="17" t="s">
        <v>17</v>
      </c>
      <c r="G102" s="17" t="s">
        <v>297</v>
      </c>
      <c r="H102" s="17" t="s">
        <v>9</v>
      </c>
      <c r="I102" s="18"/>
      <c r="J102" s="19" t="s">
        <v>281</v>
      </c>
    </row>
    <row r="103">
      <c r="C103" s="20"/>
      <c r="D103" s="16" t="s">
        <v>60</v>
      </c>
      <c r="E103" s="17" t="s">
        <v>20</v>
      </c>
      <c r="F103" s="17" t="s">
        <v>48</v>
      </c>
      <c r="G103" s="17" t="s">
        <v>8</v>
      </c>
      <c r="H103" s="17" t="s">
        <v>9</v>
      </c>
      <c r="I103" s="18"/>
      <c r="J103" s="19" t="s">
        <v>281</v>
      </c>
    </row>
    <row r="104">
      <c r="C104" s="20"/>
      <c r="D104" s="16" t="s">
        <v>60</v>
      </c>
      <c r="E104" s="17" t="s">
        <v>71</v>
      </c>
      <c r="F104" s="17" t="s">
        <v>47</v>
      </c>
      <c r="G104" s="17" t="s">
        <v>8</v>
      </c>
      <c r="H104" s="17" t="s">
        <v>9</v>
      </c>
      <c r="I104" s="18"/>
      <c r="J104" s="19" t="s">
        <v>281</v>
      </c>
    </row>
    <row r="105">
      <c r="C105" s="20"/>
      <c r="D105" s="16" t="s">
        <v>60</v>
      </c>
      <c r="E105" s="17" t="s">
        <v>20</v>
      </c>
      <c r="F105" s="17" t="s">
        <v>67</v>
      </c>
      <c r="G105" s="17" t="s">
        <v>8</v>
      </c>
      <c r="H105" s="17" t="s">
        <v>9</v>
      </c>
      <c r="I105" s="18"/>
      <c r="J105" s="19" t="s">
        <v>281</v>
      </c>
    </row>
    <row r="106">
      <c r="C106" s="20"/>
      <c r="D106" s="16" t="s">
        <v>72</v>
      </c>
      <c r="E106" s="17" t="s">
        <v>6</v>
      </c>
      <c r="F106" s="17" t="s">
        <v>45</v>
      </c>
      <c r="G106" s="17" t="s">
        <v>8</v>
      </c>
      <c r="H106" s="17" t="s">
        <v>9</v>
      </c>
      <c r="I106" s="18"/>
      <c r="J106" s="19" t="s">
        <v>281</v>
      </c>
    </row>
    <row r="107">
      <c r="C107" s="20"/>
      <c r="D107" s="16" t="s">
        <v>72</v>
      </c>
      <c r="E107" s="17" t="s">
        <v>20</v>
      </c>
      <c r="F107" s="17" t="s">
        <v>16</v>
      </c>
      <c r="G107" s="17" t="s">
        <v>8</v>
      </c>
      <c r="H107" s="17" t="s">
        <v>9</v>
      </c>
      <c r="I107" s="18"/>
      <c r="J107" s="19" t="s">
        <v>281</v>
      </c>
    </row>
    <row r="108">
      <c r="C108" s="20"/>
      <c r="D108" s="16" t="s">
        <v>72</v>
      </c>
      <c r="E108" s="17" t="s">
        <v>20</v>
      </c>
      <c r="F108" s="17" t="s">
        <v>40</v>
      </c>
      <c r="G108" s="17" t="s">
        <v>8</v>
      </c>
      <c r="H108" s="17" t="s">
        <v>9</v>
      </c>
      <c r="I108" s="18"/>
      <c r="J108" s="19" t="s">
        <v>281</v>
      </c>
    </row>
    <row r="109">
      <c r="C109" s="20"/>
      <c r="D109" s="16" t="s">
        <v>73</v>
      </c>
      <c r="E109" s="17" t="s">
        <v>6</v>
      </c>
      <c r="F109" s="17" t="s">
        <v>16</v>
      </c>
      <c r="G109" s="17" t="s">
        <v>8</v>
      </c>
      <c r="H109" s="17" t="s">
        <v>9</v>
      </c>
      <c r="I109" s="18"/>
      <c r="J109" s="19" t="s">
        <v>281</v>
      </c>
    </row>
    <row r="110">
      <c r="C110" s="20"/>
      <c r="D110" s="16" t="s">
        <v>73</v>
      </c>
      <c r="E110" s="17" t="s">
        <v>6</v>
      </c>
      <c r="F110" s="17" t="s">
        <v>17</v>
      </c>
      <c r="G110" s="17" t="s">
        <v>305</v>
      </c>
      <c r="H110" s="17" t="s">
        <v>9</v>
      </c>
      <c r="I110" s="18"/>
      <c r="J110" s="19" t="s">
        <v>281</v>
      </c>
    </row>
    <row r="111">
      <c r="C111" s="20"/>
      <c r="D111" s="16" t="s">
        <v>75</v>
      </c>
      <c r="E111" s="17" t="s">
        <v>6</v>
      </c>
      <c r="F111" s="17" t="s">
        <v>49</v>
      </c>
      <c r="G111" s="17" t="s">
        <v>8</v>
      </c>
      <c r="H111" s="17" t="s">
        <v>9</v>
      </c>
      <c r="I111" s="18"/>
      <c r="J111" s="19" t="s">
        <v>281</v>
      </c>
    </row>
    <row r="112">
      <c r="C112" s="20"/>
      <c r="D112" s="16" t="s">
        <v>75</v>
      </c>
      <c r="E112" s="17" t="s">
        <v>6</v>
      </c>
      <c r="F112" s="17" t="s">
        <v>31</v>
      </c>
      <c r="G112" s="17" t="s">
        <v>8</v>
      </c>
      <c r="H112" s="17" t="s">
        <v>9</v>
      </c>
      <c r="I112" s="18"/>
      <c r="J112" s="19" t="s">
        <v>281</v>
      </c>
    </row>
    <row r="113">
      <c r="C113" s="20"/>
      <c r="D113" s="16" t="s">
        <v>75</v>
      </c>
      <c r="E113" s="17" t="s">
        <v>6</v>
      </c>
      <c r="F113" s="17" t="s">
        <v>31</v>
      </c>
      <c r="G113" s="17" t="s">
        <v>8</v>
      </c>
      <c r="H113" s="17" t="s">
        <v>9</v>
      </c>
      <c r="I113" s="18"/>
      <c r="J113" s="19" t="s">
        <v>281</v>
      </c>
    </row>
    <row r="114">
      <c r="C114" s="20"/>
      <c r="D114" s="16" t="s">
        <v>76</v>
      </c>
      <c r="E114" s="17" t="s">
        <v>77</v>
      </c>
      <c r="F114" s="17" t="s">
        <v>64</v>
      </c>
      <c r="G114" s="17" t="s">
        <v>8</v>
      </c>
      <c r="H114" s="17" t="s">
        <v>9</v>
      </c>
      <c r="I114" s="18"/>
      <c r="J114" s="19" t="s">
        <v>306</v>
      </c>
    </row>
    <row r="115">
      <c r="C115" s="20"/>
      <c r="D115" s="16" t="s">
        <v>78</v>
      </c>
      <c r="E115" s="17" t="s">
        <v>79</v>
      </c>
      <c r="F115" s="17" t="s">
        <v>17</v>
      </c>
      <c r="G115" s="17" t="s">
        <v>280</v>
      </c>
      <c r="H115" s="17" t="s">
        <v>9</v>
      </c>
      <c r="I115" s="18"/>
      <c r="J115" s="19" t="s">
        <v>307</v>
      </c>
    </row>
    <row r="116">
      <c r="C116" s="20"/>
      <c r="D116" s="16" t="s">
        <v>81</v>
      </c>
      <c r="E116" s="17" t="s">
        <v>20</v>
      </c>
      <c r="F116" s="17" t="s">
        <v>82</v>
      </c>
      <c r="G116" s="17" t="s">
        <v>8</v>
      </c>
      <c r="H116" s="17" t="s">
        <v>9</v>
      </c>
      <c r="I116" s="18"/>
      <c r="J116" s="19" t="s">
        <v>307</v>
      </c>
    </row>
    <row r="117">
      <c r="C117" s="20"/>
      <c r="D117" s="16" t="s">
        <v>83</v>
      </c>
      <c r="E117" s="21" t="s">
        <v>77</v>
      </c>
      <c r="F117" s="17" t="s">
        <v>51</v>
      </c>
      <c r="G117" s="17" t="s">
        <v>293</v>
      </c>
      <c r="H117" s="17" t="s">
        <v>22</v>
      </c>
      <c r="I117" s="18"/>
      <c r="J117" s="19" t="s">
        <v>307</v>
      </c>
    </row>
    <row r="118">
      <c r="C118" s="20"/>
      <c r="D118" s="16" t="s">
        <v>83</v>
      </c>
      <c r="E118" s="21" t="s">
        <v>77</v>
      </c>
      <c r="F118" s="17" t="s">
        <v>65</v>
      </c>
      <c r="G118" s="17" t="s">
        <v>8</v>
      </c>
      <c r="H118" s="17" t="s">
        <v>9</v>
      </c>
      <c r="I118" s="18"/>
      <c r="J118" s="19" t="s">
        <v>308</v>
      </c>
    </row>
    <row r="119">
      <c r="C119" s="20"/>
      <c r="D119" s="16" t="s">
        <v>85</v>
      </c>
      <c r="E119" s="17" t="s">
        <v>79</v>
      </c>
      <c r="F119" s="17" t="s">
        <v>86</v>
      </c>
      <c r="G119" s="17" t="s">
        <v>8</v>
      </c>
      <c r="H119" s="17" t="s">
        <v>9</v>
      </c>
      <c r="I119" s="18"/>
      <c r="J119" s="19" t="s">
        <v>309</v>
      </c>
    </row>
    <row r="120">
      <c r="C120" s="20"/>
      <c r="D120" s="16" t="s">
        <v>85</v>
      </c>
      <c r="E120" s="17" t="s">
        <v>79</v>
      </c>
      <c r="F120" s="17" t="s">
        <v>17</v>
      </c>
      <c r="G120" s="17" t="s">
        <v>8</v>
      </c>
      <c r="H120" s="17" t="s">
        <v>9</v>
      </c>
      <c r="I120" s="18"/>
      <c r="J120" s="19" t="s">
        <v>310</v>
      </c>
    </row>
    <row r="121">
      <c r="C121" s="20"/>
      <c r="D121" s="16" t="s">
        <v>85</v>
      </c>
      <c r="E121" s="17" t="s">
        <v>79</v>
      </c>
      <c r="F121" s="17" t="s">
        <v>36</v>
      </c>
      <c r="G121" s="17" t="s">
        <v>281</v>
      </c>
      <c r="H121" s="17" t="s">
        <v>9</v>
      </c>
      <c r="I121" s="18"/>
      <c r="J121" s="19" t="s">
        <v>310</v>
      </c>
    </row>
    <row r="122">
      <c r="C122" s="20"/>
      <c r="D122" s="16" t="s">
        <v>85</v>
      </c>
      <c r="E122" s="17" t="s">
        <v>79</v>
      </c>
      <c r="F122" s="17" t="s">
        <v>36</v>
      </c>
      <c r="G122" s="17" t="s">
        <v>8</v>
      </c>
      <c r="H122" s="17" t="s">
        <v>9</v>
      </c>
      <c r="I122" s="18"/>
      <c r="J122" s="19" t="s">
        <v>305</v>
      </c>
    </row>
    <row r="123">
      <c r="C123" s="20"/>
      <c r="D123" s="16" t="s">
        <v>85</v>
      </c>
      <c r="E123" s="17" t="s">
        <v>79</v>
      </c>
      <c r="F123" s="17" t="s">
        <v>12</v>
      </c>
      <c r="G123" s="17" t="s">
        <v>8</v>
      </c>
      <c r="H123" s="17" t="s">
        <v>9</v>
      </c>
      <c r="I123" s="18"/>
      <c r="J123" s="19" t="s">
        <v>305</v>
      </c>
    </row>
    <row r="124">
      <c r="C124" s="20"/>
      <c r="D124" s="16" t="s">
        <v>85</v>
      </c>
      <c r="E124" s="17" t="s">
        <v>79</v>
      </c>
      <c r="F124" s="17" t="s">
        <v>88</v>
      </c>
      <c r="G124" s="17" t="s">
        <v>8</v>
      </c>
      <c r="H124" s="17" t="s">
        <v>9</v>
      </c>
      <c r="I124" s="18"/>
      <c r="J124" s="19" t="s">
        <v>305</v>
      </c>
    </row>
    <row r="125">
      <c r="C125" s="20"/>
      <c r="D125" s="16" t="s">
        <v>85</v>
      </c>
      <c r="E125" s="17" t="s">
        <v>79</v>
      </c>
      <c r="F125" s="17" t="s">
        <v>67</v>
      </c>
      <c r="G125" s="17" t="s">
        <v>8</v>
      </c>
      <c r="H125" s="17" t="s">
        <v>9</v>
      </c>
      <c r="I125" s="18"/>
      <c r="J125" s="19" t="s">
        <v>305</v>
      </c>
    </row>
    <row r="126">
      <c r="C126" s="20"/>
      <c r="D126" s="16" t="s">
        <v>85</v>
      </c>
      <c r="E126" s="17" t="s">
        <v>79</v>
      </c>
      <c r="F126" s="17" t="s">
        <v>16</v>
      </c>
      <c r="G126" s="17" t="s">
        <v>8</v>
      </c>
      <c r="H126" s="17" t="s">
        <v>9</v>
      </c>
      <c r="I126" s="18"/>
      <c r="J126" s="19" t="s">
        <v>305</v>
      </c>
    </row>
    <row r="127">
      <c r="C127" s="20"/>
      <c r="D127" s="16" t="s">
        <v>85</v>
      </c>
      <c r="E127" s="17" t="s">
        <v>79</v>
      </c>
      <c r="F127" s="17" t="s">
        <v>89</v>
      </c>
      <c r="G127" s="17" t="s">
        <v>8</v>
      </c>
      <c r="H127" s="17" t="s">
        <v>9</v>
      </c>
      <c r="I127" s="18"/>
      <c r="J127" s="19" t="s">
        <v>305</v>
      </c>
    </row>
    <row r="128">
      <c r="C128" s="20"/>
      <c r="D128" s="16" t="s">
        <v>85</v>
      </c>
      <c r="E128" s="17" t="s">
        <v>79</v>
      </c>
      <c r="F128" s="17" t="s">
        <v>65</v>
      </c>
      <c r="G128" s="17" t="s">
        <v>8</v>
      </c>
      <c r="H128" s="17" t="s">
        <v>9</v>
      </c>
      <c r="I128" s="18"/>
      <c r="J128" s="19" t="s">
        <v>311</v>
      </c>
    </row>
    <row r="129">
      <c r="C129" s="20"/>
      <c r="D129" s="16" t="s">
        <v>85</v>
      </c>
      <c r="E129" s="17" t="s">
        <v>79</v>
      </c>
      <c r="F129" s="17" t="s">
        <v>82</v>
      </c>
      <c r="G129" s="17" t="s">
        <v>279</v>
      </c>
      <c r="H129" s="17" t="s">
        <v>9</v>
      </c>
      <c r="I129" s="18"/>
      <c r="J129" s="22"/>
    </row>
    <row r="130">
      <c r="C130" s="20"/>
      <c r="D130" s="16" t="s">
        <v>85</v>
      </c>
      <c r="E130" s="17" t="s">
        <v>79</v>
      </c>
      <c r="F130" s="17" t="s">
        <v>51</v>
      </c>
      <c r="G130" s="17" t="s">
        <v>8</v>
      </c>
      <c r="H130" s="17" t="s">
        <v>9</v>
      </c>
      <c r="I130" s="18"/>
      <c r="J130" s="22"/>
    </row>
    <row r="131">
      <c r="C131" s="20"/>
      <c r="D131" s="16" t="s">
        <v>85</v>
      </c>
      <c r="E131" s="17" t="s">
        <v>79</v>
      </c>
      <c r="F131" s="17" t="s">
        <v>17</v>
      </c>
      <c r="G131" s="17" t="s">
        <v>308</v>
      </c>
      <c r="H131" s="17" t="s">
        <v>9</v>
      </c>
      <c r="I131" s="18"/>
      <c r="J131" s="22"/>
    </row>
    <row r="132">
      <c r="C132" s="20"/>
      <c r="D132" s="16" t="s">
        <v>85</v>
      </c>
      <c r="E132" s="17" t="s">
        <v>79</v>
      </c>
      <c r="F132" s="17" t="s">
        <v>40</v>
      </c>
      <c r="G132" s="17" t="s">
        <v>8</v>
      </c>
      <c r="H132" s="17" t="s">
        <v>9</v>
      </c>
      <c r="I132" s="18"/>
      <c r="J132" s="22"/>
    </row>
    <row r="133">
      <c r="C133" s="20"/>
      <c r="D133" s="16" t="s">
        <v>85</v>
      </c>
      <c r="E133" s="17" t="s">
        <v>92</v>
      </c>
      <c r="F133" s="17" t="s">
        <v>40</v>
      </c>
      <c r="G133" s="17" t="s">
        <v>8</v>
      </c>
      <c r="H133" s="17" t="s">
        <v>9</v>
      </c>
      <c r="I133" s="18"/>
      <c r="J133" s="22"/>
    </row>
    <row r="134">
      <c r="C134" s="20"/>
      <c r="D134" s="16" t="s">
        <v>93</v>
      </c>
      <c r="E134" s="17" t="s">
        <v>79</v>
      </c>
      <c r="F134" s="17" t="s">
        <v>16</v>
      </c>
      <c r="G134" s="17" t="s">
        <v>8</v>
      </c>
      <c r="H134" s="17" t="s">
        <v>9</v>
      </c>
      <c r="I134" s="18"/>
      <c r="J134" s="22"/>
    </row>
    <row r="135">
      <c r="C135" s="20"/>
      <c r="D135" s="16" t="s">
        <v>94</v>
      </c>
      <c r="E135" s="17" t="s">
        <v>6</v>
      </c>
      <c r="F135" s="17" t="s">
        <v>35</v>
      </c>
      <c r="G135" s="17" t="s">
        <v>8</v>
      </c>
      <c r="H135" s="17" t="s">
        <v>9</v>
      </c>
      <c r="I135" s="18"/>
      <c r="J135" s="22"/>
    </row>
    <row r="136">
      <c r="C136" s="20"/>
      <c r="D136" s="16" t="s">
        <v>94</v>
      </c>
      <c r="E136" s="17" t="s">
        <v>6</v>
      </c>
      <c r="F136" s="17" t="s">
        <v>10</v>
      </c>
      <c r="G136" s="17" t="s">
        <v>8</v>
      </c>
      <c r="H136" s="17" t="s">
        <v>9</v>
      </c>
      <c r="I136" s="18"/>
      <c r="J136" s="22"/>
    </row>
    <row r="137">
      <c r="C137" s="20"/>
      <c r="D137" s="16" t="s">
        <v>94</v>
      </c>
      <c r="E137" s="17" t="s">
        <v>6</v>
      </c>
      <c r="F137" s="17" t="s">
        <v>31</v>
      </c>
      <c r="G137" s="17" t="s">
        <v>8</v>
      </c>
      <c r="H137" s="17" t="s">
        <v>9</v>
      </c>
      <c r="I137" s="18"/>
      <c r="J137" s="22"/>
    </row>
    <row r="138">
      <c r="C138" s="20"/>
      <c r="D138" s="16" t="s">
        <v>94</v>
      </c>
      <c r="E138" s="17" t="s">
        <v>6</v>
      </c>
      <c r="F138" s="17" t="s">
        <v>65</v>
      </c>
      <c r="G138" s="17" t="s">
        <v>288</v>
      </c>
      <c r="H138" s="17" t="s">
        <v>9</v>
      </c>
      <c r="I138" s="18"/>
      <c r="J138" s="22"/>
    </row>
    <row r="139">
      <c r="C139" s="20"/>
      <c r="D139" s="16" t="s">
        <v>94</v>
      </c>
      <c r="E139" s="17" t="s">
        <v>6</v>
      </c>
      <c r="F139" s="17" t="s">
        <v>40</v>
      </c>
      <c r="G139" s="17" t="s">
        <v>8</v>
      </c>
      <c r="H139" s="17" t="s">
        <v>9</v>
      </c>
      <c r="I139" s="18"/>
      <c r="J139" s="22"/>
    </row>
    <row r="140">
      <c r="C140" s="20"/>
      <c r="D140" s="16" t="s">
        <v>94</v>
      </c>
      <c r="E140" s="17" t="s">
        <v>6</v>
      </c>
      <c r="F140" s="17" t="s">
        <v>36</v>
      </c>
      <c r="G140" s="17" t="s">
        <v>8</v>
      </c>
      <c r="H140" s="17" t="s">
        <v>9</v>
      </c>
      <c r="I140" s="18"/>
      <c r="J140" s="22"/>
    </row>
    <row r="141">
      <c r="C141" s="20"/>
      <c r="D141" s="16" t="s">
        <v>94</v>
      </c>
      <c r="E141" s="17" t="s">
        <v>6</v>
      </c>
      <c r="F141" s="17" t="s">
        <v>46</v>
      </c>
      <c r="G141" s="17" t="s">
        <v>8</v>
      </c>
      <c r="H141" s="17" t="s">
        <v>9</v>
      </c>
      <c r="I141" s="18"/>
      <c r="J141" s="22"/>
    </row>
    <row r="142">
      <c r="C142" s="20"/>
      <c r="D142" s="16" t="s">
        <v>94</v>
      </c>
      <c r="E142" s="17" t="s">
        <v>6</v>
      </c>
      <c r="F142" s="17" t="s">
        <v>29</v>
      </c>
      <c r="G142" s="17" t="s">
        <v>8</v>
      </c>
      <c r="H142" s="17" t="s">
        <v>9</v>
      </c>
      <c r="I142" s="18"/>
      <c r="J142" s="22"/>
    </row>
    <row r="143">
      <c r="C143" s="20"/>
      <c r="D143" s="16" t="s">
        <v>94</v>
      </c>
      <c r="E143" s="17" t="s">
        <v>6</v>
      </c>
      <c r="F143" s="17" t="s">
        <v>31</v>
      </c>
      <c r="G143" s="17" t="s">
        <v>8</v>
      </c>
      <c r="H143" s="17" t="s">
        <v>9</v>
      </c>
      <c r="I143" s="18"/>
      <c r="J143" s="22"/>
    </row>
    <row r="144">
      <c r="C144" s="20"/>
      <c r="D144" s="16" t="s">
        <v>94</v>
      </c>
      <c r="E144" s="17" t="s">
        <v>6</v>
      </c>
      <c r="F144" s="17" t="s">
        <v>44</v>
      </c>
      <c r="G144" s="17" t="s">
        <v>8</v>
      </c>
      <c r="H144" s="17" t="s">
        <v>9</v>
      </c>
      <c r="I144" s="18"/>
      <c r="J144" s="22"/>
    </row>
    <row r="145">
      <c r="C145" s="20"/>
      <c r="D145" s="16" t="s">
        <v>94</v>
      </c>
      <c r="E145" s="17" t="s">
        <v>6</v>
      </c>
      <c r="F145" s="17" t="s">
        <v>32</v>
      </c>
      <c r="G145" s="17" t="s">
        <v>8</v>
      </c>
      <c r="H145" s="17" t="s">
        <v>9</v>
      </c>
      <c r="I145" s="18"/>
      <c r="J145" s="22"/>
    </row>
    <row r="146">
      <c r="C146" s="20"/>
      <c r="D146" s="16" t="s">
        <v>94</v>
      </c>
      <c r="E146" s="17" t="s">
        <v>6</v>
      </c>
      <c r="F146" s="17" t="s">
        <v>48</v>
      </c>
      <c r="G146" s="17" t="s">
        <v>8</v>
      </c>
      <c r="H146" s="17" t="s">
        <v>9</v>
      </c>
      <c r="I146" s="18"/>
      <c r="J146" s="22"/>
    </row>
    <row r="147">
      <c r="C147" s="20"/>
      <c r="D147" s="16" t="s">
        <v>94</v>
      </c>
      <c r="E147" s="17" t="s">
        <v>6</v>
      </c>
      <c r="F147" s="17" t="s">
        <v>89</v>
      </c>
      <c r="G147" s="17" t="s">
        <v>8</v>
      </c>
      <c r="H147" s="17" t="s">
        <v>9</v>
      </c>
      <c r="I147" s="18"/>
      <c r="J147" s="22"/>
    </row>
    <row r="148">
      <c r="C148" s="20"/>
      <c r="D148" s="16" t="s">
        <v>94</v>
      </c>
      <c r="E148" s="17" t="s">
        <v>6</v>
      </c>
      <c r="F148" s="17" t="s">
        <v>16</v>
      </c>
      <c r="G148" s="17" t="s">
        <v>15</v>
      </c>
      <c r="H148" s="17" t="s">
        <v>9</v>
      </c>
      <c r="I148" s="18"/>
      <c r="J148" s="22"/>
    </row>
    <row r="149">
      <c r="C149" s="20"/>
      <c r="D149" s="16" t="s">
        <v>94</v>
      </c>
      <c r="E149" s="17" t="s">
        <v>6</v>
      </c>
      <c r="F149" s="17" t="s">
        <v>48</v>
      </c>
      <c r="G149" s="17" t="s">
        <v>305</v>
      </c>
      <c r="H149" s="17" t="s">
        <v>9</v>
      </c>
      <c r="I149" s="18"/>
      <c r="J149" s="22"/>
    </row>
    <row r="150">
      <c r="C150" s="20"/>
      <c r="D150" s="16" t="s">
        <v>94</v>
      </c>
      <c r="E150" s="17" t="s">
        <v>6</v>
      </c>
      <c r="F150" s="17" t="s">
        <v>17</v>
      </c>
      <c r="G150" s="17" t="s">
        <v>306</v>
      </c>
      <c r="H150" s="17" t="s">
        <v>9</v>
      </c>
      <c r="I150" s="18"/>
      <c r="J150" s="22"/>
    </row>
    <row r="151">
      <c r="C151" s="20"/>
      <c r="D151" s="16" t="s">
        <v>94</v>
      </c>
      <c r="E151" s="17" t="s">
        <v>6</v>
      </c>
      <c r="F151" s="17" t="s">
        <v>10</v>
      </c>
      <c r="G151" s="17" t="s">
        <v>8</v>
      </c>
      <c r="H151" s="17" t="s">
        <v>9</v>
      </c>
      <c r="I151" s="18"/>
      <c r="J151" s="22"/>
    </row>
    <row r="152">
      <c r="C152" s="20"/>
      <c r="D152" s="16" t="s">
        <v>94</v>
      </c>
      <c r="E152" s="17" t="s">
        <v>6</v>
      </c>
      <c r="F152" s="17" t="s">
        <v>31</v>
      </c>
      <c r="G152" s="17" t="s">
        <v>291</v>
      </c>
      <c r="H152" s="17" t="s">
        <v>9</v>
      </c>
      <c r="I152" s="18"/>
      <c r="J152" s="22"/>
    </row>
    <row r="153">
      <c r="C153" s="20"/>
      <c r="D153" s="16" t="s">
        <v>94</v>
      </c>
      <c r="E153" s="17" t="s">
        <v>6</v>
      </c>
      <c r="F153" s="17" t="s">
        <v>29</v>
      </c>
      <c r="G153" s="17" t="s">
        <v>8</v>
      </c>
      <c r="H153" s="17" t="s">
        <v>9</v>
      </c>
      <c r="I153" s="18"/>
      <c r="J153" s="22"/>
    </row>
    <row r="154">
      <c r="C154" s="20"/>
      <c r="D154" s="16" t="s">
        <v>94</v>
      </c>
      <c r="E154" s="17" t="s">
        <v>6</v>
      </c>
      <c r="F154" s="17" t="s">
        <v>32</v>
      </c>
      <c r="G154" s="17" t="s">
        <v>8</v>
      </c>
      <c r="H154" s="17" t="s">
        <v>9</v>
      </c>
      <c r="I154" s="18"/>
      <c r="J154" s="22"/>
    </row>
    <row r="155">
      <c r="C155" s="20"/>
      <c r="D155" s="16" t="s">
        <v>94</v>
      </c>
      <c r="E155" s="17" t="s">
        <v>6</v>
      </c>
      <c r="F155" s="17" t="s">
        <v>29</v>
      </c>
      <c r="G155" s="17" t="s">
        <v>8</v>
      </c>
      <c r="H155" s="17" t="s">
        <v>9</v>
      </c>
      <c r="I155" s="18"/>
      <c r="J155" s="22"/>
    </row>
    <row r="156">
      <c r="C156" s="20"/>
      <c r="D156" s="16" t="s">
        <v>94</v>
      </c>
      <c r="E156" s="17" t="s">
        <v>6</v>
      </c>
      <c r="F156" s="17" t="s">
        <v>39</v>
      </c>
      <c r="G156" s="17" t="s">
        <v>8</v>
      </c>
      <c r="H156" s="17" t="s">
        <v>9</v>
      </c>
      <c r="I156" s="18"/>
      <c r="J156" s="22"/>
    </row>
    <row r="157">
      <c r="C157" s="20"/>
      <c r="D157" s="23" t="s">
        <v>94</v>
      </c>
      <c r="E157" s="17" t="s">
        <v>6</v>
      </c>
      <c r="F157" s="17" t="s">
        <v>65</v>
      </c>
      <c r="G157" s="17" t="s">
        <v>8</v>
      </c>
      <c r="H157" s="17" t="s">
        <v>9</v>
      </c>
      <c r="I157" s="18"/>
      <c r="J157" s="22"/>
    </row>
    <row r="158">
      <c r="C158" s="20"/>
      <c r="D158" s="16" t="s">
        <v>94</v>
      </c>
      <c r="E158" s="17" t="s">
        <v>6</v>
      </c>
      <c r="F158" s="17" t="s">
        <v>89</v>
      </c>
      <c r="G158" s="17" t="s">
        <v>8</v>
      </c>
      <c r="H158" s="17" t="s">
        <v>9</v>
      </c>
      <c r="I158" s="18"/>
      <c r="J158" s="22"/>
    </row>
    <row r="159">
      <c r="C159" s="20"/>
      <c r="D159" s="16" t="s">
        <v>94</v>
      </c>
      <c r="E159" s="17" t="s">
        <v>6</v>
      </c>
      <c r="F159" s="17" t="s">
        <v>31</v>
      </c>
      <c r="G159" s="17" t="s">
        <v>8</v>
      </c>
      <c r="H159" s="17" t="s">
        <v>9</v>
      </c>
      <c r="I159" s="18"/>
      <c r="J159" s="22"/>
    </row>
    <row r="160">
      <c r="C160" s="20"/>
      <c r="D160" s="16" t="s">
        <v>94</v>
      </c>
      <c r="E160" s="17" t="s">
        <v>6</v>
      </c>
      <c r="F160" s="17" t="s">
        <v>16</v>
      </c>
      <c r="G160" s="17" t="s">
        <v>8</v>
      </c>
      <c r="H160" s="17" t="s">
        <v>9</v>
      </c>
      <c r="I160" s="18"/>
      <c r="J160" s="22"/>
    </row>
    <row r="161">
      <c r="C161" s="20"/>
      <c r="D161" s="16" t="s">
        <v>94</v>
      </c>
      <c r="E161" s="17" t="s">
        <v>6</v>
      </c>
      <c r="F161" s="17" t="s">
        <v>42</v>
      </c>
      <c r="G161" s="17" t="s">
        <v>8</v>
      </c>
      <c r="H161" s="17" t="s">
        <v>9</v>
      </c>
      <c r="I161" s="18"/>
      <c r="J161" s="22"/>
    </row>
    <row r="162">
      <c r="C162" s="20"/>
      <c r="D162" s="16" t="s">
        <v>94</v>
      </c>
      <c r="E162" s="17" t="s">
        <v>6</v>
      </c>
      <c r="F162" s="17" t="s">
        <v>7</v>
      </c>
      <c r="G162" s="17" t="s">
        <v>8</v>
      </c>
      <c r="H162" s="17" t="s">
        <v>9</v>
      </c>
      <c r="I162" s="18"/>
      <c r="J162" s="22"/>
    </row>
    <row r="163">
      <c r="C163" s="20"/>
      <c r="D163" s="16" t="s">
        <v>94</v>
      </c>
      <c r="E163" s="17" t="s">
        <v>6</v>
      </c>
      <c r="F163" s="17" t="s">
        <v>35</v>
      </c>
      <c r="G163" s="17" t="s">
        <v>8</v>
      </c>
      <c r="H163" s="17" t="s">
        <v>9</v>
      </c>
      <c r="I163" s="18"/>
      <c r="J163" s="22"/>
    </row>
    <row r="164">
      <c r="C164" s="20"/>
      <c r="D164" s="16" t="s">
        <v>94</v>
      </c>
      <c r="E164" s="17" t="s">
        <v>6</v>
      </c>
      <c r="F164" s="17" t="s">
        <v>66</v>
      </c>
      <c r="G164" s="17" t="s">
        <v>8</v>
      </c>
      <c r="H164" s="17" t="s">
        <v>9</v>
      </c>
      <c r="I164" s="18"/>
      <c r="J164" s="22"/>
    </row>
    <row r="165">
      <c r="C165" s="20"/>
      <c r="D165" s="16" t="s">
        <v>94</v>
      </c>
      <c r="E165" s="17" t="s">
        <v>6</v>
      </c>
      <c r="F165" s="17" t="s">
        <v>17</v>
      </c>
      <c r="G165" s="17" t="s">
        <v>281</v>
      </c>
      <c r="H165" s="17" t="s">
        <v>9</v>
      </c>
      <c r="I165" s="18"/>
      <c r="J165" s="22"/>
    </row>
    <row r="166">
      <c r="C166" s="20"/>
      <c r="D166" s="16" t="s">
        <v>94</v>
      </c>
      <c r="E166" s="17" t="s">
        <v>6</v>
      </c>
      <c r="F166" s="17" t="s">
        <v>17</v>
      </c>
      <c r="G166" s="17" t="s">
        <v>281</v>
      </c>
      <c r="H166" s="17" t="s">
        <v>9</v>
      </c>
      <c r="I166" s="18"/>
      <c r="J166" s="22"/>
    </row>
    <row r="167">
      <c r="C167" s="20"/>
      <c r="D167" s="16" t="s">
        <v>94</v>
      </c>
      <c r="E167" s="17" t="s">
        <v>6</v>
      </c>
      <c r="F167" s="17" t="s">
        <v>48</v>
      </c>
      <c r="G167" s="17" t="s">
        <v>290</v>
      </c>
      <c r="H167" s="17" t="s">
        <v>9</v>
      </c>
      <c r="I167" s="18"/>
      <c r="J167" s="22"/>
    </row>
    <row r="168">
      <c r="C168" s="20"/>
      <c r="D168" s="16" t="s">
        <v>94</v>
      </c>
      <c r="E168" s="17" t="s">
        <v>6</v>
      </c>
      <c r="F168" s="17" t="s">
        <v>40</v>
      </c>
      <c r="G168" s="17" t="s">
        <v>8</v>
      </c>
      <c r="H168" s="17" t="s">
        <v>9</v>
      </c>
      <c r="I168" s="18"/>
      <c r="J168" s="22"/>
    </row>
    <row r="169">
      <c r="C169" s="20"/>
      <c r="D169" s="16" t="s">
        <v>94</v>
      </c>
      <c r="E169" s="17" t="s">
        <v>6</v>
      </c>
      <c r="F169" s="17" t="s">
        <v>67</v>
      </c>
      <c r="G169" s="17" t="s">
        <v>8</v>
      </c>
      <c r="H169" s="17" t="s">
        <v>9</v>
      </c>
      <c r="I169" s="18"/>
      <c r="J169" s="22"/>
    </row>
    <row r="170">
      <c r="C170" s="20"/>
      <c r="D170" s="16" t="s">
        <v>94</v>
      </c>
      <c r="E170" s="17" t="s">
        <v>20</v>
      </c>
      <c r="F170" s="17" t="s">
        <v>10</v>
      </c>
      <c r="G170" s="17" t="s">
        <v>8</v>
      </c>
      <c r="H170" s="17" t="s">
        <v>22</v>
      </c>
      <c r="I170" s="18"/>
      <c r="J170" s="22"/>
    </row>
    <row r="171">
      <c r="C171" s="20"/>
      <c r="D171" s="16" t="s">
        <v>94</v>
      </c>
      <c r="E171" s="17" t="s">
        <v>20</v>
      </c>
      <c r="F171" s="17" t="s">
        <v>17</v>
      </c>
      <c r="G171" s="17" t="s">
        <v>281</v>
      </c>
      <c r="H171" s="17" t="s">
        <v>9</v>
      </c>
      <c r="I171" s="18"/>
      <c r="J171" s="22"/>
    </row>
    <row r="172">
      <c r="C172" s="20"/>
      <c r="D172" s="16" t="s">
        <v>105</v>
      </c>
      <c r="E172" s="17" t="s">
        <v>6</v>
      </c>
      <c r="F172" s="17" t="s">
        <v>47</v>
      </c>
      <c r="G172" s="17" t="s">
        <v>8</v>
      </c>
      <c r="H172" s="17" t="s">
        <v>9</v>
      </c>
      <c r="I172" s="18"/>
      <c r="J172" s="22"/>
    </row>
    <row r="173">
      <c r="C173" s="20"/>
      <c r="D173" s="16" t="s">
        <v>105</v>
      </c>
      <c r="E173" s="17" t="s">
        <v>6</v>
      </c>
      <c r="F173" s="17" t="s">
        <v>16</v>
      </c>
      <c r="G173" s="17" t="s">
        <v>8</v>
      </c>
      <c r="H173" s="17" t="s">
        <v>22</v>
      </c>
      <c r="I173" s="18"/>
      <c r="J173" s="22"/>
    </row>
    <row r="174">
      <c r="C174" s="20"/>
      <c r="D174" s="16" t="s">
        <v>105</v>
      </c>
      <c r="E174" s="17" t="s">
        <v>6</v>
      </c>
      <c r="F174" s="17" t="s">
        <v>65</v>
      </c>
      <c r="G174" s="17" t="s">
        <v>8</v>
      </c>
      <c r="H174" s="17" t="s">
        <v>9</v>
      </c>
      <c r="I174" s="18"/>
      <c r="J174" s="22"/>
    </row>
    <row r="175">
      <c r="C175" s="20"/>
      <c r="D175" s="16" t="s">
        <v>105</v>
      </c>
      <c r="E175" s="17" t="s">
        <v>6</v>
      </c>
      <c r="F175" s="17" t="s">
        <v>10</v>
      </c>
      <c r="G175" s="17" t="s">
        <v>8</v>
      </c>
      <c r="H175" s="17" t="s">
        <v>9</v>
      </c>
      <c r="I175" s="18"/>
      <c r="J175" s="22"/>
    </row>
    <row r="176">
      <c r="C176" s="20"/>
      <c r="D176" s="16" t="s">
        <v>105</v>
      </c>
      <c r="E176" s="21" t="s">
        <v>6</v>
      </c>
      <c r="F176" s="17" t="s">
        <v>82</v>
      </c>
      <c r="G176" s="17" t="s">
        <v>8</v>
      </c>
      <c r="H176" s="17" t="s">
        <v>9</v>
      </c>
      <c r="I176" s="18"/>
      <c r="J176" s="22"/>
    </row>
    <row r="177">
      <c r="C177" s="20"/>
      <c r="D177" s="16" t="s">
        <v>105</v>
      </c>
      <c r="E177" s="17" t="s">
        <v>6</v>
      </c>
      <c r="F177" s="17" t="s">
        <v>31</v>
      </c>
      <c r="G177" s="17" t="s">
        <v>8</v>
      </c>
      <c r="H177" s="17" t="s">
        <v>22</v>
      </c>
      <c r="I177" s="18"/>
      <c r="J177" s="22"/>
    </row>
    <row r="178">
      <c r="C178" s="20"/>
      <c r="D178" s="16" t="s">
        <v>105</v>
      </c>
      <c r="E178" s="17" t="s">
        <v>6</v>
      </c>
      <c r="F178" s="17" t="s">
        <v>16</v>
      </c>
      <c r="G178" s="17" t="s">
        <v>300</v>
      </c>
      <c r="H178" s="17" t="s">
        <v>9</v>
      </c>
      <c r="I178" s="18"/>
      <c r="J178" s="22"/>
    </row>
    <row r="179">
      <c r="C179" s="20"/>
      <c r="D179" s="16" t="s">
        <v>105</v>
      </c>
      <c r="E179" s="17" t="s">
        <v>6</v>
      </c>
      <c r="F179" s="17" t="s">
        <v>31</v>
      </c>
      <c r="G179" s="17" t="s">
        <v>8</v>
      </c>
      <c r="H179" s="17" t="s">
        <v>9</v>
      </c>
      <c r="I179" s="18"/>
      <c r="J179" s="22"/>
    </row>
    <row r="180">
      <c r="C180" s="20"/>
      <c r="D180" s="16" t="s">
        <v>105</v>
      </c>
      <c r="E180" s="17" t="s">
        <v>6</v>
      </c>
      <c r="F180" s="17" t="s">
        <v>108</v>
      </c>
      <c r="G180" s="17" t="s">
        <v>8</v>
      </c>
      <c r="H180" s="17" t="s">
        <v>9</v>
      </c>
      <c r="I180" s="18"/>
      <c r="J180" s="22"/>
    </row>
    <row r="181">
      <c r="C181" s="20"/>
      <c r="D181" s="16" t="s">
        <v>105</v>
      </c>
      <c r="E181" s="17" t="s">
        <v>6</v>
      </c>
      <c r="F181" s="17" t="s">
        <v>12</v>
      </c>
      <c r="G181" s="17" t="s">
        <v>8</v>
      </c>
      <c r="H181" s="17" t="s">
        <v>9</v>
      </c>
      <c r="I181" s="18"/>
      <c r="J181" s="22"/>
    </row>
    <row r="182">
      <c r="C182" s="20"/>
      <c r="D182" s="16" t="s">
        <v>105</v>
      </c>
      <c r="E182" s="17" t="s">
        <v>6</v>
      </c>
      <c r="F182" s="17" t="s">
        <v>31</v>
      </c>
      <c r="G182" s="17" t="s">
        <v>8</v>
      </c>
      <c r="H182" s="17" t="s">
        <v>9</v>
      </c>
      <c r="I182" s="18"/>
      <c r="J182" s="22"/>
    </row>
    <row r="183">
      <c r="C183" s="20"/>
      <c r="D183" s="16" t="s">
        <v>105</v>
      </c>
      <c r="E183" s="17" t="s">
        <v>6</v>
      </c>
      <c r="F183" s="17" t="s">
        <v>86</v>
      </c>
      <c r="G183" s="17" t="s">
        <v>305</v>
      </c>
      <c r="H183" s="17" t="s">
        <v>9</v>
      </c>
      <c r="I183" s="18"/>
      <c r="J183" s="22"/>
    </row>
    <row r="184">
      <c r="C184" s="20"/>
      <c r="D184" s="16" t="s">
        <v>105</v>
      </c>
      <c r="E184" s="17" t="s">
        <v>6</v>
      </c>
      <c r="F184" s="17" t="s">
        <v>12</v>
      </c>
      <c r="G184" s="17" t="s">
        <v>8</v>
      </c>
      <c r="H184" s="17" t="s">
        <v>9</v>
      </c>
      <c r="I184" s="18"/>
      <c r="J184" s="22"/>
    </row>
    <row r="185">
      <c r="C185" s="20"/>
      <c r="D185" s="16" t="s">
        <v>105</v>
      </c>
      <c r="E185" s="17" t="s">
        <v>6</v>
      </c>
      <c r="F185" s="17" t="s">
        <v>36</v>
      </c>
      <c r="G185" s="17" t="s">
        <v>8</v>
      </c>
      <c r="H185" s="17" t="s">
        <v>9</v>
      </c>
      <c r="I185" s="18"/>
      <c r="J185" s="22"/>
    </row>
    <row r="186">
      <c r="C186" s="20"/>
      <c r="D186" s="16" t="s">
        <v>105</v>
      </c>
      <c r="E186" s="17" t="s">
        <v>20</v>
      </c>
      <c r="F186" s="17" t="s">
        <v>44</v>
      </c>
      <c r="G186" s="17" t="s">
        <v>8</v>
      </c>
      <c r="H186" s="17" t="s">
        <v>9</v>
      </c>
      <c r="I186" s="18"/>
      <c r="J186" s="22"/>
    </row>
    <row r="187">
      <c r="C187" s="20"/>
      <c r="D187" s="16" t="s">
        <v>105</v>
      </c>
      <c r="E187" s="17" t="s">
        <v>20</v>
      </c>
      <c r="F187" s="17" t="s">
        <v>31</v>
      </c>
      <c r="G187" s="17" t="s">
        <v>8</v>
      </c>
      <c r="H187" s="17" t="s">
        <v>9</v>
      </c>
      <c r="I187" s="18"/>
      <c r="J187" s="22"/>
    </row>
    <row r="188">
      <c r="C188" s="20"/>
      <c r="D188" s="16" t="s">
        <v>105</v>
      </c>
      <c r="E188" s="17" t="s">
        <v>20</v>
      </c>
      <c r="F188" s="17" t="s">
        <v>16</v>
      </c>
      <c r="G188" s="17" t="s">
        <v>8</v>
      </c>
      <c r="H188" s="17" t="s">
        <v>9</v>
      </c>
      <c r="I188" s="18"/>
      <c r="J188" s="22"/>
    </row>
    <row r="189">
      <c r="C189" s="20"/>
      <c r="D189" s="16" t="s">
        <v>105</v>
      </c>
      <c r="E189" s="17" t="s">
        <v>20</v>
      </c>
      <c r="F189" s="17" t="s">
        <v>65</v>
      </c>
      <c r="G189" s="17" t="s">
        <v>298</v>
      </c>
      <c r="H189" s="17" t="s">
        <v>9</v>
      </c>
      <c r="I189" s="18"/>
      <c r="J189" s="22"/>
    </row>
    <row r="190">
      <c r="C190" s="20"/>
      <c r="D190" s="16" t="s">
        <v>111</v>
      </c>
      <c r="E190" s="17" t="s">
        <v>6</v>
      </c>
      <c r="F190" s="17" t="s">
        <v>28</v>
      </c>
      <c r="G190" s="17" t="s">
        <v>8</v>
      </c>
      <c r="H190" s="17" t="s">
        <v>9</v>
      </c>
      <c r="I190" s="18"/>
      <c r="J190" s="22"/>
    </row>
    <row r="191">
      <c r="C191" s="20"/>
      <c r="D191" s="16" t="s">
        <v>111</v>
      </c>
      <c r="E191" s="17" t="s">
        <v>6</v>
      </c>
      <c r="F191" s="17" t="s">
        <v>31</v>
      </c>
      <c r="G191" s="17" t="s">
        <v>8</v>
      </c>
      <c r="H191" s="17" t="s">
        <v>9</v>
      </c>
      <c r="I191" s="18"/>
      <c r="J191" s="22"/>
    </row>
    <row r="192">
      <c r="C192" s="20"/>
      <c r="D192" s="16" t="s">
        <v>111</v>
      </c>
      <c r="E192" s="17" t="s">
        <v>6</v>
      </c>
      <c r="F192" s="17" t="s">
        <v>16</v>
      </c>
      <c r="G192" s="17" t="s">
        <v>8</v>
      </c>
      <c r="H192" s="17" t="s">
        <v>9</v>
      </c>
      <c r="I192" s="18"/>
      <c r="J192" s="22"/>
    </row>
    <row r="193">
      <c r="C193" s="20"/>
      <c r="D193" s="16" t="s">
        <v>111</v>
      </c>
      <c r="E193" s="17" t="s">
        <v>6</v>
      </c>
      <c r="F193" s="17" t="s">
        <v>112</v>
      </c>
      <c r="G193" s="17" t="s">
        <v>281</v>
      </c>
      <c r="H193" s="17" t="s">
        <v>9</v>
      </c>
      <c r="I193" s="18"/>
      <c r="J193" s="22"/>
    </row>
    <row r="194">
      <c r="C194" s="20"/>
      <c r="D194" s="16" t="s">
        <v>111</v>
      </c>
      <c r="E194" s="17" t="s">
        <v>6</v>
      </c>
      <c r="F194" s="17" t="s">
        <v>41</v>
      </c>
      <c r="G194" s="17" t="s">
        <v>8</v>
      </c>
      <c r="H194" s="17" t="s">
        <v>9</v>
      </c>
      <c r="I194" s="18"/>
      <c r="J194" s="22"/>
    </row>
    <row r="195">
      <c r="C195" s="20"/>
      <c r="D195" s="16" t="s">
        <v>111</v>
      </c>
      <c r="E195" s="17" t="s">
        <v>6</v>
      </c>
      <c r="F195" s="17" t="s">
        <v>7</v>
      </c>
      <c r="G195" s="17" t="s">
        <v>8</v>
      </c>
      <c r="H195" s="17" t="s">
        <v>9</v>
      </c>
      <c r="I195" s="18"/>
      <c r="J195" s="22"/>
    </row>
    <row r="196">
      <c r="C196" s="20"/>
      <c r="D196" s="16" t="s">
        <v>111</v>
      </c>
      <c r="E196" s="17" t="s">
        <v>6</v>
      </c>
      <c r="F196" s="17" t="s">
        <v>54</v>
      </c>
      <c r="G196" s="17" t="s">
        <v>8</v>
      </c>
      <c r="H196" s="17" t="s">
        <v>9</v>
      </c>
      <c r="I196" s="18"/>
      <c r="J196" s="22"/>
    </row>
    <row r="197">
      <c r="C197" s="20"/>
      <c r="D197" s="16" t="s">
        <v>111</v>
      </c>
      <c r="E197" s="17" t="s">
        <v>6</v>
      </c>
      <c r="F197" s="17" t="s">
        <v>12</v>
      </c>
      <c r="G197" s="17" t="s">
        <v>8</v>
      </c>
      <c r="H197" s="17" t="s">
        <v>9</v>
      </c>
      <c r="I197" s="18"/>
      <c r="J197" s="22"/>
    </row>
    <row r="198">
      <c r="C198" s="20"/>
      <c r="D198" s="16" t="s">
        <v>111</v>
      </c>
      <c r="E198" s="17" t="s">
        <v>6</v>
      </c>
      <c r="F198" s="17" t="s">
        <v>65</v>
      </c>
      <c r="G198" s="17" t="s">
        <v>8</v>
      </c>
      <c r="H198" s="17" t="s">
        <v>9</v>
      </c>
      <c r="I198" s="18"/>
      <c r="J198" s="22"/>
    </row>
    <row r="199">
      <c r="C199" s="20"/>
      <c r="D199" s="16" t="s">
        <v>111</v>
      </c>
      <c r="E199" s="17" t="s">
        <v>6</v>
      </c>
      <c r="F199" s="17" t="s">
        <v>28</v>
      </c>
      <c r="G199" s="17" t="s">
        <v>8</v>
      </c>
      <c r="H199" s="17" t="s">
        <v>9</v>
      </c>
      <c r="I199" s="18"/>
      <c r="J199" s="22"/>
    </row>
    <row r="200">
      <c r="C200" s="20"/>
      <c r="D200" s="16" t="s">
        <v>111</v>
      </c>
      <c r="E200" s="17" t="s">
        <v>6</v>
      </c>
      <c r="F200" s="17" t="s">
        <v>31</v>
      </c>
      <c r="G200" s="17" t="s">
        <v>8</v>
      </c>
      <c r="H200" s="17" t="s">
        <v>9</v>
      </c>
      <c r="I200" s="18"/>
      <c r="J200" s="22"/>
    </row>
    <row r="201">
      <c r="C201" s="20"/>
      <c r="D201" s="16" t="s">
        <v>111</v>
      </c>
      <c r="E201" s="17" t="s">
        <v>6</v>
      </c>
      <c r="F201" s="17" t="s">
        <v>17</v>
      </c>
      <c r="G201" s="17" t="s">
        <v>309</v>
      </c>
      <c r="H201" s="17" t="s">
        <v>9</v>
      </c>
      <c r="I201" s="18"/>
      <c r="J201" s="22"/>
    </row>
    <row r="202">
      <c r="C202" s="20"/>
      <c r="D202" s="16" t="s">
        <v>111</v>
      </c>
      <c r="E202" s="17" t="s">
        <v>6</v>
      </c>
      <c r="F202" s="17" t="s">
        <v>28</v>
      </c>
      <c r="G202" s="17" t="s">
        <v>8</v>
      </c>
      <c r="H202" s="17" t="s">
        <v>9</v>
      </c>
      <c r="I202" s="18"/>
      <c r="J202" s="22"/>
    </row>
    <row r="203">
      <c r="C203" s="20"/>
      <c r="D203" s="16" t="s">
        <v>111</v>
      </c>
      <c r="E203" s="17" t="s">
        <v>20</v>
      </c>
      <c r="F203" s="17" t="s">
        <v>28</v>
      </c>
      <c r="G203" s="17" t="s">
        <v>8</v>
      </c>
      <c r="H203" s="17" t="s">
        <v>9</v>
      </c>
      <c r="I203" s="18"/>
      <c r="J203" s="22"/>
    </row>
    <row r="204">
      <c r="C204" s="20"/>
      <c r="D204" s="16" t="s">
        <v>111</v>
      </c>
      <c r="E204" s="17" t="s">
        <v>20</v>
      </c>
      <c r="F204" s="17" t="s">
        <v>17</v>
      </c>
      <c r="G204" s="17" t="s">
        <v>281</v>
      </c>
      <c r="H204" s="17" t="s">
        <v>9</v>
      </c>
      <c r="I204" s="18"/>
      <c r="J204" s="22"/>
    </row>
    <row r="205">
      <c r="C205" s="20"/>
      <c r="D205" s="16" t="s">
        <v>111</v>
      </c>
      <c r="E205" s="17" t="s">
        <v>20</v>
      </c>
      <c r="F205" s="17" t="s">
        <v>28</v>
      </c>
      <c r="G205" s="17" t="s">
        <v>8</v>
      </c>
      <c r="H205" s="17" t="s">
        <v>22</v>
      </c>
      <c r="I205" s="18"/>
      <c r="J205" s="22"/>
    </row>
    <row r="206">
      <c r="C206" s="20"/>
      <c r="D206" s="16" t="s">
        <v>111</v>
      </c>
      <c r="E206" s="17" t="s">
        <v>20</v>
      </c>
      <c r="F206" s="17" t="s">
        <v>28</v>
      </c>
      <c r="G206" s="17" t="s">
        <v>8</v>
      </c>
      <c r="H206" s="17" t="s">
        <v>22</v>
      </c>
      <c r="I206" s="18"/>
      <c r="J206" s="22"/>
    </row>
    <row r="207">
      <c r="C207" s="20"/>
      <c r="D207" s="16" t="s">
        <v>111</v>
      </c>
      <c r="E207" s="17" t="s">
        <v>20</v>
      </c>
      <c r="F207" s="17" t="s">
        <v>10</v>
      </c>
      <c r="G207" s="17" t="s">
        <v>8</v>
      </c>
      <c r="H207" s="17" t="s">
        <v>9</v>
      </c>
      <c r="I207" s="18"/>
      <c r="J207" s="22"/>
    </row>
    <row r="208">
      <c r="C208" s="20"/>
      <c r="D208" s="16" t="s">
        <v>111</v>
      </c>
      <c r="E208" s="17" t="s">
        <v>20</v>
      </c>
      <c r="F208" s="17" t="s">
        <v>28</v>
      </c>
      <c r="G208" s="17" t="s">
        <v>8</v>
      </c>
      <c r="H208" s="17" t="s">
        <v>9</v>
      </c>
      <c r="I208" s="18"/>
      <c r="J208" s="22"/>
    </row>
    <row r="209">
      <c r="C209" s="20"/>
      <c r="D209" s="16" t="s">
        <v>111</v>
      </c>
      <c r="E209" s="17" t="s">
        <v>20</v>
      </c>
      <c r="F209" s="17" t="s">
        <v>89</v>
      </c>
      <c r="G209" s="17" t="s">
        <v>8</v>
      </c>
      <c r="H209" s="17" t="s">
        <v>9</v>
      </c>
      <c r="I209" s="18"/>
      <c r="J209" s="22"/>
    </row>
    <row r="210">
      <c r="C210" s="20"/>
      <c r="D210" s="16" t="s">
        <v>117</v>
      </c>
      <c r="E210" s="17" t="s">
        <v>20</v>
      </c>
      <c r="F210" s="17" t="s">
        <v>31</v>
      </c>
      <c r="G210" s="17" t="s">
        <v>8</v>
      </c>
      <c r="H210" s="17" t="s">
        <v>9</v>
      </c>
      <c r="I210" s="18"/>
      <c r="J210" s="22"/>
    </row>
    <row r="211">
      <c r="C211" s="20"/>
      <c r="D211" s="16" t="s">
        <v>118</v>
      </c>
      <c r="E211" s="17" t="s">
        <v>6</v>
      </c>
      <c r="F211" s="17" t="s">
        <v>67</v>
      </c>
      <c r="G211" s="17" t="s">
        <v>8</v>
      </c>
      <c r="H211" s="17" t="s">
        <v>9</v>
      </c>
      <c r="I211" s="18"/>
      <c r="J211" s="22"/>
    </row>
    <row r="212">
      <c r="C212" s="20"/>
      <c r="D212" s="16" t="s">
        <v>118</v>
      </c>
      <c r="E212" s="17" t="s">
        <v>6</v>
      </c>
      <c r="F212" s="17" t="s">
        <v>35</v>
      </c>
      <c r="G212" s="17" t="s">
        <v>8</v>
      </c>
      <c r="H212" s="17" t="s">
        <v>9</v>
      </c>
      <c r="I212" s="18"/>
      <c r="J212" s="22"/>
    </row>
    <row r="213">
      <c r="C213" s="20"/>
      <c r="D213" s="16" t="s">
        <v>118</v>
      </c>
      <c r="E213" s="17" t="s">
        <v>6</v>
      </c>
      <c r="F213" s="17" t="s">
        <v>35</v>
      </c>
      <c r="G213" s="17" t="s">
        <v>281</v>
      </c>
      <c r="H213" s="17" t="s">
        <v>9</v>
      </c>
      <c r="I213" s="18"/>
      <c r="J213" s="22"/>
    </row>
    <row r="214">
      <c r="C214" s="20"/>
      <c r="D214" s="16" t="s">
        <v>118</v>
      </c>
      <c r="E214" s="17" t="s">
        <v>6</v>
      </c>
      <c r="F214" s="17" t="s">
        <v>65</v>
      </c>
      <c r="G214" s="17" t="s">
        <v>8</v>
      </c>
      <c r="H214" s="17" t="s">
        <v>9</v>
      </c>
      <c r="I214" s="18"/>
      <c r="J214" s="22"/>
    </row>
    <row r="215">
      <c r="C215" s="20"/>
      <c r="D215" s="16" t="s">
        <v>118</v>
      </c>
      <c r="E215" s="17" t="s">
        <v>6</v>
      </c>
      <c r="F215" s="17" t="s">
        <v>41</v>
      </c>
      <c r="G215" s="17" t="s">
        <v>8</v>
      </c>
      <c r="H215" s="17" t="s">
        <v>9</v>
      </c>
      <c r="I215" s="18"/>
      <c r="J215" s="22"/>
    </row>
    <row r="216">
      <c r="C216" s="20"/>
      <c r="D216" s="16" t="s">
        <v>118</v>
      </c>
      <c r="E216" s="17" t="s">
        <v>6</v>
      </c>
      <c r="F216" s="17" t="s">
        <v>31</v>
      </c>
      <c r="G216" s="17" t="s">
        <v>8</v>
      </c>
      <c r="H216" s="17" t="s">
        <v>9</v>
      </c>
      <c r="I216" s="18"/>
      <c r="J216" s="22"/>
    </row>
    <row r="217">
      <c r="C217" s="20"/>
      <c r="D217" s="16" t="s">
        <v>118</v>
      </c>
      <c r="E217" s="17" t="s">
        <v>20</v>
      </c>
      <c r="F217" s="17" t="s">
        <v>7</v>
      </c>
      <c r="G217" s="17" t="s">
        <v>8</v>
      </c>
      <c r="H217" s="17" t="s">
        <v>9</v>
      </c>
      <c r="I217" s="18"/>
      <c r="J217" s="22"/>
    </row>
    <row r="218">
      <c r="C218" s="20"/>
      <c r="D218" s="16" t="s">
        <v>118</v>
      </c>
      <c r="E218" s="17" t="s">
        <v>20</v>
      </c>
      <c r="F218" s="17" t="s">
        <v>47</v>
      </c>
      <c r="G218" s="17" t="s">
        <v>8</v>
      </c>
      <c r="H218" s="17" t="s">
        <v>9</v>
      </c>
      <c r="I218" s="18"/>
      <c r="J218" s="22"/>
    </row>
    <row r="219">
      <c r="C219" s="20"/>
      <c r="D219" s="16" t="s">
        <v>118</v>
      </c>
      <c r="E219" s="17" t="s">
        <v>20</v>
      </c>
      <c r="F219" s="17" t="s">
        <v>47</v>
      </c>
      <c r="G219" s="17" t="s">
        <v>8</v>
      </c>
      <c r="H219" s="17" t="s">
        <v>9</v>
      </c>
      <c r="I219" s="18"/>
      <c r="J219" s="22"/>
    </row>
    <row r="220">
      <c r="C220" s="20"/>
      <c r="D220" s="16" t="s">
        <v>118</v>
      </c>
      <c r="E220" s="17" t="s">
        <v>20</v>
      </c>
      <c r="F220" s="17" t="s">
        <v>65</v>
      </c>
      <c r="G220" s="17" t="s">
        <v>8</v>
      </c>
      <c r="H220" s="17" t="s">
        <v>9</v>
      </c>
      <c r="I220" s="18"/>
      <c r="J220" s="22"/>
    </row>
    <row r="221">
      <c r="C221" s="20"/>
      <c r="D221" s="16" t="s">
        <v>118</v>
      </c>
      <c r="E221" s="17" t="s">
        <v>20</v>
      </c>
      <c r="F221" s="17" t="s">
        <v>48</v>
      </c>
      <c r="G221" s="17" t="s">
        <v>8</v>
      </c>
      <c r="H221" s="17" t="s">
        <v>9</v>
      </c>
      <c r="I221" s="18"/>
      <c r="J221" s="22"/>
    </row>
    <row r="222">
      <c r="C222" s="20"/>
      <c r="D222" s="16" t="s">
        <v>118</v>
      </c>
      <c r="E222" s="17" t="s">
        <v>20</v>
      </c>
      <c r="F222" s="17" t="s">
        <v>35</v>
      </c>
      <c r="G222" s="17" t="s">
        <v>8</v>
      </c>
      <c r="H222" s="17" t="s">
        <v>9</v>
      </c>
      <c r="I222" s="18"/>
      <c r="J222" s="22"/>
    </row>
    <row r="223">
      <c r="C223" s="20"/>
      <c r="D223" s="16" t="s">
        <v>118</v>
      </c>
      <c r="E223" s="17" t="s">
        <v>20</v>
      </c>
      <c r="F223" s="17" t="s">
        <v>35</v>
      </c>
      <c r="G223" s="17" t="s">
        <v>8</v>
      </c>
      <c r="H223" s="17" t="s">
        <v>9</v>
      </c>
      <c r="I223" s="18"/>
      <c r="J223" s="22"/>
    </row>
    <row r="224">
      <c r="C224" s="20"/>
      <c r="D224" s="16" t="s">
        <v>118</v>
      </c>
      <c r="E224" s="17" t="s">
        <v>20</v>
      </c>
      <c r="F224" s="17" t="s">
        <v>67</v>
      </c>
      <c r="G224" s="17" t="s">
        <v>8</v>
      </c>
      <c r="H224" s="17" t="s">
        <v>9</v>
      </c>
      <c r="I224" s="18"/>
      <c r="J224" s="22"/>
    </row>
    <row r="225">
      <c r="C225" s="20"/>
      <c r="D225" s="16" t="s">
        <v>118</v>
      </c>
      <c r="E225" s="17" t="s">
        <v>20</v>
      </c>
      <c r="F225" s="17" t="s">
        <v>29</v>
      </c>
      <c r="G225" s="17" t="s">
        <v>281</v>
      </c>
      <c r="H225" s="17" t="s">
        <v>9</v>
      </c>
      <c r="I225" s="18"/>
      <c r="J225" s="22"/>
    </row>
    <row r="226">
      <c r="C226" s="20"/>
      <c r="D226" s="16" t="s">
        <v>118</v>
      </c>
      <c r="E226" s="17" t="s">
        <v>20</v>
      </c>
      <c r="F226" s="17" t="s">
        <v>31</v>
      </c>
      <c r="G226" s="17" t="s">
        <v>8</v>
      </c>
      <c r="H226" s="17" t="s">
        <v>9</v>
      </c>
      <c r="I226" s="18"/>
      <c r="J226" s="22"/>
    </row>
    <row r="227">
      <c r="C227" s="20"/>
      <c r="D227" s="16" t="s">
        <v>118</v>
      </c>
      <c r="E227" s="17" t="s">
        <v>20</v>
      </c>
      <c r="F227" s="17" t="s">
        <v>36</v>
      </c>
      <c r="G227" s="17" t="s">
        <v>8</v>
      </c>
      <c r="H227" s="17" t="s">
        <v>9</v>
      </c>
      <c r="I227" s="18"/>
      <c r="J227" s="22"/>
    </row>
    <row r="228">
      <c r="C228" s="20"/>
      <c r="D228" s="16" t="s">
        <v>118</v>
      </c>
      <c r="E228" s="17" t="s">
        <v>20</v>
      </c>
      <c r="F228" s="17" t="s">
        <v>31</v>
      </c>
      <c r="G228" s="17" t="s">
        <v>8</v>
      </c>
      <c r="H228" s="17" t="s">
        <v>9</v>
      </c>
      <c r="I228" s="18"/>
      <c r="J228" s="22"/>
    </row>
    <row r="229">
      <c r="C229" s="20"/>
      <c r="D229" s="16" t="s">
        <v>123</v>
      </c>
      <c r="E229" s="17" t="s">
        <v>124</v>
      </c>
      <c r="F229" s="17" t="s">
        <v>29</v>
      </c>
      <c r="G229" s="17" t="s">
        <v>8</v>
      </c>
      <c r="H229" s="17" t="s">
        <v>9</v>
      </c>
      <c r="I229" s="18"/>
      <c r="J229" s="22"/>
    </row>
    <row r="230">
      <c r="C230" s="20"/>
      <c r="D230" s="16" t="s">
        <v>123</v>
      </c>
      <c r="E230" s="17" t="s">
        <v>6</v>
      </c>
      <c r="F230" s="17" t="s">
        <v>17</v>
      </c>
      <c r="G230" s="17" t="s">
        <v>280</v>
      </c>
      <c r="H230" s="17" t="s">
        <v>9</v>
      </c>
      <c r="I230" s="18"/>
      <c r="J230" s="22"/>
    </row>
    <row r="231">
      <c r="C231" s="20"/>
      <c r="D231" s="16" t="s">
        <v>123</v>
      </c>
      <c r="E231" s="17" t="s">
        <v>20</v>
      </c>
      <c r="F231" s="17" t="s">
        <v>16</v>
      </c>
      <c r="G231" s="17" t="s">
        <v>8</v>
      </c>
      <c r="H231" s="17" t="s">
        <v>9</v>
      </c>
      <c r="I231" s="18"/>
      <c r="J231" s="22"/>
    </row>
    <row r="232">
      <c r="C232" s="20"/>
      <c r="D232" s="16" t="s">
        <v>123</v>
      </c>
      <c r="E232" s="17" t="s">
        <v>20</v>
      </c>
      <c r="F232" s="17" t="s">
        <v>12</v>
      </c>
      <c r="G232" s="17" t="s">
        <v>8</v>
      </c>
      <c r="H232" s="17" t="s">
        <v>9</v>
      </c>
      <c r="I232" s="18"/>
      <c r="J232" s="22"/>
    </row>
    <row r="233">
      <c r="C233" s="20"/>
      <c r="D233" s="16" t="s">
        <v>123</v>
      </c>
      <c r="E233" s="17" t="s">
        <v>20</v>
      </c>
      <c r="F233" s="17" t="s">
        <v>17</v>
      </c>
      <c r="G233" s="17" t="s">
        <v>280</v>
      </c>
      <c r="H233" s="17" t="s">
        <v>9</v>
      </c>
      <c r="I233" s="18"/>
      <c r="J233" s="22"/>
    </row>
    <row r="234">
      <c r="C234" s="20"/>
      <c r="D234" s="16" t="s">
        <v>123</v>
      </c>
      <c r="E234" s="17" t="s">
        <v>20</v>
      </c>
      <c r="F234" s="17" t="s">
        <v>17</v>
      </c>
      <c r="G234" s="17" t="s">
        <v>305</v>
      </c>
      <c r="H234" s="17" t="s">
        <v>9</v>
      </c>
      <c r="I234" s="18"/>
      <c r="J234" s="22"/>
    </row>
    <row r="235">
      <c r="C235" s="20"/>
      <c r="D235" s="16" t="s">
        <v>123</v>
      </c>
      <c r="E235" s="17" t="s">
        <v>20</v>
      </c>
      <c r="F235" s="17" t="s">
        <v>36</v>
      </c>
      <c r="G235" s="17" t="s">
        <v>8</v>
      </c>
      <c r="H235" s="17" t="s">
        <v>9</v>
      </c>
      <c r="I235" s="18"/>
      <c r="J235" s="22"/>
    </row>
    <row r="236">
      <c r="C236" s="20"/>
      <c r="D236" s="16" t="s">
        <v>123</v>
      </c>
      <c r="E236" s="17" t="s">
        <v>20</v>
      </c>
      <c r="F236" s="17" t="s">
        <v>17</v>
      </c>
      <c r="G236" s="17" t="s">
        <v>303</v>
      </c>
      <c r="H236" s="17" t="s">
        <v>9</v>
      </c>
      <c r="I236" s="18"/>
      <c r="J236" s="22"/>
    </row>
    <row r="237">
      <c r="C237" s="20"/>
      <c r="D237" s="16" t="s">
        <v>123</v>
      </c>
      <c r="E237" s="17" t="s">
        <v>20</v>
      </c>
      <c r="F237" s="17" t="s">
        <v>16</v>
      </c>
      <c r="G237" s="17" t="s">
        <v>8</v>
      </c>
      <c r="H237" s="17" t="s">
        <v>9</v>
      </c>
      <c r="I237" s="18"/>
      <c r="J237" s="22"/>
    </row>
    <row r="238">
      <c r="C238" s="20"/>
      <c r="D238" s="16" t="s">
        <v>123</v>
      </c>
      <c r="E238" s="17" t="s">
        <v>20</v>
      </c>
      <c r="F238" s="17" t="s">
        <v>86</v>
      </c>
      <c r="G238" s="17" t="s">
        <v>307</v>
      </c>
      <c r="H238" s="17" t="s">
        <v>9</v>
      </c>
      <c r="I238" s="18"/>
      <c r="J238" s="22"/>
    </row>
    <row r="239">
      <c r="C239" s="20"/>
      <c r="D239" s="16" t="s">
        <v>123</v>
      </c>
      <c r="E239" s="17" t="s">
        <v>20</v>
      </c>
      <c r="F239" s="17" t="s">
        <v>50</v>
      </c>
      <c r="G239" s="17" t="s">
        <v>8</v>
      </c>
      <c r="H239" s="17" t="s">
        <v>9</v>
      </c>
      <c r="I239" s="18"/>
      <c r="J239" s="22"/>
    </row>
    <row r="240">
      <c r="C240" s="20"/>
      <c r="D240" s="16" t="s">
        <v>123</v>
      </c>
      <c r="E240" s="17" t="s">
        <v>20</v>
      </c>
      <c r="F240" s="17" t="s">
        <v>66</v>
      </c>
      <c r="G240" s="17" t="s">
        <v>8</v>
      </c>
      <c r="H240" s="17" t="s">
        <v>9</v>
      </c>
      <c r="I240" s="18"/>
      <c r="J240" s="22"/>
    </row>
    <row r="241">
      <c r="C241" s="20"/>
      <c r="D241" s="16" t="s">
        <v>123</v>
      </c>
      <c r="E241" s="17" t="s">
        <v>20</v>
      </c>
      <c r="F241" s="17" t="s">
        <v>40</v>
      </c>
      <c r="G241" s="17" t="s">
        <v>8</v>
      </c>
      <c r="H241" s="17" t="s">
        <v>9</v>
      </c>
      <c r="I241" s="18"/>
      <c r="J241" s="22"/>
    </row>
    <row r="242">
      <c r="C242" s="20"/>
      <c r="D242" s="16" t="s">
        <v>123</v>
      </c>
      <c r="E242" s="17" t="s">
        <v>20</v>
      </c>
      <c r="F242" s="17" t="s">
        <v>50</v>
      </c>
      <c r="G242" s="17" t="s">
        <v>8</v>
      </c>
      <c r="H242" s="17" t="s">
        <v>9</v>
      </c>
      <c r="I242" s="18"/>
      <c r="J242" s="22"/>
    </row>
    <row r="243">
      <c r="C243" s="20"/>
      <c r="D243" s="16" t="s">
        <v>123</v>
      </c>
      <c r="E243" s="17" t="s">
        <v>20</v>
      </c>
      <c r="F243" s="17" t="s">
        <v>54</v>
      </c>
      <c r="G243" s="17" t="s">
        <v>8</v>
      </c>
      <c r="H243" s="17" t="s">
        <v>9</v>
      </c>
      <c r="I243" s="18"/>
      <c r="J243" s="22"/>
    </row>
    <row r="244">
      <c r="C244" s="20"/>
      <c r="D244" s="16" t="s">
        <v>123</v>
      </c>
      <c r="E244" s="17" t="s">
        <v>20</v>
      </c>
      <c r="F244" s="17" t="s">
        <v>15</v>
      </c>
      <c r="G244" s="17" t="s">
        <v>8</v>
      </c>
      <c r="H244" s="17" t="s">
        <v>9</v>
      </c>
      <c r="I244" s="18"/>
      <c r="J244" s="22"/>
    </row>
    <row r="245">
      <c r="C245" s="20"/>
      <c r="D245" s="16" t="s">
        <v>123</v>
      </c>
      <c r="E245" s="17" t="s">
        <v>129</v>
      </c>
      <c r="F245" s="17" t="s">
        <v>40</v>
      </c>
      <c r="G245" s="17" t="s">
        <v>8</v>
      </c>
      <c r="H245" s="17" t="s">
        <v>9</v>
      </c>
      <c r="I245" s="18"/>
      <c r="J245" s="22"/>
    </row>
    <row r="246">
      <c r="C246" s="20"/>
      <c r="D246" s="16" t="s">
        <v>130</v>
      </c>
      <c r="E246" s="17" t="s">
        <v>20</v>
      </c>
      <c r="F246" s="17" t="s">
        <v>40</v>
      </c>
      <c r="G246" s="17" t="s">
        <v>8</v>
      </c>
      <c r="H246" s="17" t="s">
        <v>9</v>
      </c>
      <c r="I246" s="18"/>
      <c r="J246" s="22"/>
    </row>
    <row r="247">
      <c r="C247" s="20"/>
      <c r="D247" s="16" t="s">
        <v>131</v>
      </c>
      <c r="E247" s="17" t="s">
        <v>132</v>
      </c>
      <c r="F247" s="17" t="s">
        <v>133</v>
      </c>
      <c r="G247" s="17" t="s">
        <v>8</v>
      </c>
      <c r="H247" s="17" t="s">
        <v>9</v>
      </c>
      <c r="I247" s="18"/>
      <c r="J247" s="22"/>
    </row>
    <row r="248">
      <c r="C248" s="20"/>
      <c r="D248" s="16" t="s">
        <v>131</v>
      </c>
      <c r="E248" s="17" t="s">
        <v>132</v>
      </c>
      <c r="F248" s="17" t="s">
        <v>134</v>
      </c>
      <c r="G248" s="17" t="s">
        <v>8</v>
      </c>
      <c r="H248" s="17" t="s">
        <v>9</v>
      </c>
      <c r="I248" s="18"/>
      <c r="J248" s="22"/>
    </row>
    <row r="249">
      <c r="C249" s="20"/>
      <c r="D249" s="16" t="s">
        <v>131</v>
      </c>
      <c r="E249" s="17" t="s">
        <v>135</v>
      </c>
      <c r="F249" s="17" t="s">
        <v>17</v>
      </c>
      <c r="G249" s="17" t="s">
        <v>290</v>
      </c>
      <c r="H249" s="17" t="s">
        <v>9</v>
      </c>
      <c r="I249" s="18"/>
      <c r="J249" s="22"/>
    </row>
    <row r="250">
      <c r="C250" s="20"/>
      <c r="D250" s="16" t="s">
        <v>131</v>
      </c>
      <c r="E250" s="17" t="s">
        <v>137</v>
      </c>
      <c r="F250" s="17" t="s">
        <v>47</v>
      </c>
      <c r="G250" s="17" t="s">
        <v>8</v>
      </c>
      <c r="H250" s="17" t="s">
        <v>9</v>
      </c>
      <c r="I250" s="18"/>
      <c r="J250" s="22"/>
    </row>
    <row r="251">
      <c r="C251" s="20"/>
      <c r="D251" s="16" t="s">
        <v>138</v>
      </c>
      <c r="E251" s="17" t="s">
        <v>6</v>
      </c>
      <c r="F251" s="17" t="s">
        <v>35</v>
      </c>
      <c r="G251" s="17" t="s">
        <v>8</v>
      </c>
      <c r="H251" s="17" t="s">
        <v>9</v>
      </c>
      <c r="I251" s="18"/>
      <c r="J251" s="22"/>
    </row>
    <row r="252">
      <c r="C252" s="20"/>
      <c r="D252" s="16" t="s">
        <v>138</v>
      </c>
      <c r="E252" s="17" t="s">
        <v>6</v>
      </c>
      <c r="F252" s="17" t="s">
        <v>65</v>
      </c>
      <c r="G252" s="17" t="s">
        <v>8</v>
      </c>
      <c r="H252" s="17" t="s">
        <v>9</v>
      </c>
      <c r="I252" s="18"/>
      <c r="J252" s="22"/>
    </row>
    <row r="253">
      <c r="C253" s="20"/>
      <c r="D253" s="16" t="s">
        <v>138</v>
      </c>
      <c r="E253" s="17" t="s">
        <v>6</v>
      </c>
      <c r="F253" s="17" t="s">
        <v>28</v>
      </c>
      <c r="G253" s="17" t="s">
        <v>8</v>
      </c>
      <c r="H253" s="17" t="s">
        <v>9</v>
      </c>
      <c r="I253" s="18"/>
      <c r="J253" s="22"/>
    </row>
    <row r="254">
      <c r="C254" s="20"/>
      <c r="D254" s="16" t="s">
        <v>138</v>
      </c>
      <c r="E254" s="17" t="s">
        <v>6</v>
      </c>
      <c r="F254" s="17" t="s">
        <v>29</v>
      </c>
      <c r="G254" s="17" t="s">
        <v>8</v>
      </c>
      <c r="H254" s="17" t="s">
        <v>9</v>
      </c>
      <c r="I254" s="18"/>
      <c r="J254" s="22"/>
    </row>
    <row r="255">
      <c r="C255" s="20"/>
      <c r="D255" s="16" t="s">
        <v>138</v>
      </c>
      <c r="E255" s="17" t="s">
        <v>20</v>
      </c>
      <c r="F255" s="17" t="s">
        <v>17</v>
      </c>
      <c r="G255" s="17" t="s">
        <v>281</v>
      </c>
      <c r="H255" s="17" t="s">
        <v>9</v>
      </c>
      <c r="I255" s="18"/>
      <c r="J255" s="22"/>
    </row>
    <row r="256">
      <c r="C256" s="20"/>
      <c r="D256" s="16" t="s">
        <v>138</v>
      </c>
      <c r="E256" s="17" t="s">
        <v>20</v>
      </c>
      <c r="F256" s="17" t="s">
        <v>31</v>
      </c>
      <c r="G256" s="17" t="s">
        <v>8</v>
      </c>
      <c r="H256" s="17" t="s">
        <v>9</v>
      </c>
      <c r="I256" s="18"/>
      <c r="J256" s="22"/>
    </row>
    <row r="257">
      <c r="C257" s="20"/>
      <c r="D257" s="16" t="s">
        <v>138</v>
      </c>
      <c r="E257" s="17" t="s">
        <v>20</v>
      </c>
      <c r="F257" s="17" t="s">
        <v>64</v>
      </c>
      <c r="G257" s="17" t="s">
        <v>8</v>
      </c>
      <c r="H257" s="17" t="s">
        <v>9</v>
      </c>
      <c r="I257" s="18"/>
      <c r="J257" s="22"/>
    </row>
    <row r="258">
      <c r="C258" s="20"/>
      <c r="D258" s="16" t="s">
        <v>138</v>
      </c>
      <c r="E258" s="17" t="s">
        <v>20</v>
      </c>
      <c r="F258" s="17" t="s">
        <v>12</v>
      </c>
      <c r="G258" s="17" t="s">
        <v>8</v>
      </c>
      <c r="H258" s="17" t="s">
        <v>9</v>
      </c>
      <c r="I258" s="18"/>
      <c r="J258" s="22"/>
    </row>
    <row r="259">
      <c r="C259" s="20"/>
      <c r="D259" s="16" t="s">
        <v>141</v>
      </c>
      <c r="E259" s="17" t="s">
        <v>142</v>
      </c>
      <c r="F259" s="17" t="s">
        <v>16</v>
      </c>
      <c r="G259" s="17" t="s">
        <v>301</v>
      </c>
      <c r="H259" s="17" t="s">
        <v>9</v>
      </c>
      <c r="I259" s="18"/>
      <c r="J259" s="22"/>
    </row>
    <row r="260">
      <c r="C260" s="20"/>
      <c r="D260" s="16" t="s">
        <v>144</v>
      </c>
      <c r="E260" s="17" t="s">
        <v>20</v>
      </c>
      <c r="F260" s="17" t="s">
        <v>32</v>
      </c>
      <c r="G260" s="17" t="s">
        <v>8</v>
      </c>
      <c r="H260" s="17" t="s">
        <v>9</v>
      </c>
      <c r="I260" s="18"/>
      <c r="J260" s="22"/>
    </row>
    <row r="261">
      <c r="C261" s="20"/>
      <c r="D261" s="16" t="s">
        <v>144</v>
      </c>
      <c r="E261" s="17" t="s">
        <v>20</v>
      </c>
      <c r="F261" s="17" t="s">
        <v>36</v>
      </c>
      <c r="G261" s="17" t="s">
        <v>8</v>
      </c>
      <c r="H261" s="17" t="s">
        <v>9</v>
      </c>
      <c r="I261" s="18"/>
      <c r="J261" s="22"/>
    </row>
    <row r="262">
      <c r="C262" s="20"/>
      <c r="D262" s="16" t="s">
        <v>144</v>
      </c>
      <c r="E262" s="17" t="s">
        <v>20</v>
      </c>
      <c r="F262" s="17" t="s">
        <v>36</v>
      </c>
      <c r="G262" s="17" t="s">
        <v>8</v>
      </c>
      <c r="H262" s="17" t="s">
        <v>9</v>
      </c>
      <c r="I262" s="18"/>
      <c r="J262" s="22"/>
    </row>
    <row r="263">
      <c r="C263" s="20"/>
      <c r="D263" s="16" t="s">
        <v>144</v>
      </c>
      <c r="E263" s="17" t="s">
        <v>20</v>
      </c>
      <c r="F263" s="17" t="s">
        <v>29</v>
      </c>
      <c r="G263" s="17" t="s">
        <v>8</v>
      </c>
      <c r="H263" s="17" t="s">
        <v>9</v>
      </c>
      <c r="I263" s="18"/>
      <c r="J263" s="22"/>
    </row>
    <row r="264">
      <c r="C264" s="20"/>
      <c r="D264" s="16" t="s">
        <v>144</v>
      </c>
      <c r="E264" s="17" t="s">
        <v>20</v>
      </c>
      <c r="F264" s="17" t="s">
        <v>64</v>
      </c>
      <c r="G264" s="17" t="s">
        <v>8</v>
      </c>
      <c r="H264" s="17" t="s">
        <v>9</v>
      </c>
      <c r="I264" s="18"/>
      <c r="J264" s="22"/>
    </row>
    <row r="265">
      <c r="C265" s="20"/>
      <c r="D265" s="16" t="s">
        <v>144</v>
      </c>
      <c r="E265" s="17" t="s">
        <v>20</v>
      </c>
      <c r="F265" s="17" t="s">
        <v>17</v>
      </c>
      <c r="G265" s="17" t="s">
        <v>281</v>
      </c>
      <c r="H265" s="17" t="s">
        <v>9</v>
      </c>
      <c r="I265" s="18"/>
      <c r="J265" s="22"/>
    </row>
    <row r="266">
      <c r="C266" s="20"/>
      <c r="D266" s="16" t="s">
        <v>144</v>
      </c>
      <c r="E266" s="17" t="s">
        <v>20</v>
      </c>
      <c r="F266" s="17" t="s">
        <v>40</v>
      </c>
      <c r="G266" s="17" t="s">
        <v>8</v>
      </c>
      <c r="H266" s="17" t="s">
        <v>9</v>
      </c>
      <c r="I266" s="18"/>
      <c r="J266" s="22"/>
    </row>
    <row r="267">
      <c r="C267" s="20"/>
      <c r="D267" s="16" t="s">
        <v>144</v>
      </c>
      <c r="E267" s="17" t="s">
        <v>20</v>
      </c>
      <c r="F267" s="17" t="s">
        <v>29</v>
      </c>
      <c r="G267" s="17" t="s">
        <v>8</v>
      </c>
      <c r="H267" s="17" t="s">
        <v>9</v>
      </c>
      <c r="I267" s="18"/>
      <c r="J267" s="22"/>
    </row>
    <row r="268">
      <c r="C268" s="20"/>
      <c r="D268" s="16" t="s">
        <v>144</v>
      </c>
      <c r="E268" s="17" t="s">
        <v>20</v>
      </c>
      <c r="F268" s="17" t="s">
        <v>86</v>
      </c>
      <c r="G268" s="17" t="s">
        <v>281</v>
      </c>
      <c r="H268" s="17" t="s">
        <v>9</v>
      </c>
      <c r="I268" s="18"/>
      <c r="J268" s="22"/>
    </row>
    <row r="269">
      <c r="C269" s="20"/>
      <c r="D269" s="16" t="s">
        <v>144</v>
      </c>
      <c r="E269" s="17" t="s">
        <v>20</v>
      </c>
      <c r="F269" s="17" t="s">
        <v>50</v>
      </c>
      <c r="G269" s="17" t="s">
        <v>8</v>
      </c>
      <c r="H269" s="17" t="s">
        <v>9</v>
      </c>
      <c r="I269" s="18"/>
      <c r="J269" s="22"/>
    </row>
    <row r="270">
      <c r="C270" s="20"/>
      <c r="D270" s="16" t="s">
        <v>144</v>
      </c>
      <c r="E270" s="17" t="s">
        <v>20</v>
      </c>
      <c r="F270" s="17" t="s">
        <v>32</v>
      </c>
      <c r="G270" s="17" t="s">
        <v>8</v>
      </c>
      <c r="H270" s="17" t="s">
        <v>9</v>
      </c>
      <c r="I270" s="18"/>
      <c r="J270" s="22"/>
    </row>
    <row r="271">
      <c r="C271" s="20"/>
      <c r="D271" s="16" t="s">
        <v>144</v>
      </c>
      <c r="E271" s="17" t="s">
        <v>20</v>
      </c>
      <c r="F271" s="17" t="s">
        <v>35</v>
      </c>
      <c r="G271" s="17" t="s">
        <v>8</v>
      </c>
      <c r="H271" s="17" t="s">
        <v>9</v>
      </c>
      <c r="I271" s="18"/>
      <c r="J271" s="22"/>
    </row>
    <row r="272">
      <c r="C272" s="20"/>
      <c r="D272" s="16" t="s">
        <v>144</v>
      </c>
      <c r="E272" s="17" t="s">
        <v>20</v>
      </c>
      <c r="F272" s="17" t="s">
        <v>31</v>
      </c>
      <c r="G272" s="17" t="s">
        <v>8</v>
      </c>
      <c r="H272" s="17" t="s">
        <v>9</v>
      </c>
      <c r="I272" s="18"/>
      <c r="J272" s="22"/>
    </row>
    <row r="273">
      <c r="C273" s="20"/>
      <c r="D273" s="16" t="s">
        <v>144</v>
      </c>
      <c r="E273" s="17" t="s">
        <v>20</v>
      </c>
      <c r="F273" s="17" t="s">
        <v>36</v>
      </c>
      <c r="G273" s="17" t="s">
        <v>8</v>
      </c>
      <c r="H273" s="17" t="s">
        <v>9</v>
      </c>
      <c r="I273" s="18"/>
      <c r="J273" s="22"/>
    </row>
    <row r="274">
      <c r="C274" s="20"/>
      <c r="D274" s="16" t="s">
        <v>144</v>
      </c>
      <c r="E274" s="17" t="s">
        <v>20</v>
      </c>
      <c r="F274" s="17" t="s">
        <v>36</v>
      </c>
      <c r="G274" s="17" t="s">
        <v>281</v>
      </c>
      <c r="H274" s="17" t="s">
        <v>9</v>
      </c>
      <c r="I274" s="18"/>
      <c r="J274" s="22"/>
    </row>
    <row r="275">
      <c r="C275" s="20"/>
      <c r="D275" s="16" t="s">
        <v>144</v>
      </c>
      <c r="E275" s="17" t="s">
        <v>20</v>
      </c>
      <c r="F275" s="17" t="s">
        <v>51</v>
      </c>
      <c r="G275" s="17" t="s">
        <v>8</v>
      </c>
      <c r="H275" s="17" t="s">
        <v>9</v>
      </c>
      <c r="I275" s="18"/>
      <c r="J275" s="22"/>
    </row>
    <row r="276">
      <c r="C276" s="20"/>
      <c r="D276" s="16" t="s">
        <v>144</v>
      </c>
      <c r="E276" s="17" t="s">
        <v>20</v>
      </c>
      <c r="F276" s="17" t="s">
        <v>40</v>
      </c>
      <c r="G276" s="17" t="s">
        <v>8</v>
      </c>
      <c r="H276" s="17" t="s">
        <v>9</v>
      </c>
      <c r="I276" s="18"/>
      <c r="J276" s="22"/>
    </row>
    <row r="277">
      <c r="C277" s="20"/>
      <c r="D277" s="16" t="s">
        <v>144</v>
      </c>
      <c r="E277" s="17" t="s">
        <v>20</v>
      </c>
      <c r="F277" s="17" t="s">
        <v>29</v>
      </c>
      <c r="G277" s="17" t="s">
        <v>281</v>
      </c>
      <c r="H277" s="17" t="s">
        <v>9</v>
      </c>
      <c r="I277" s="18"/>
      <c r="J277" s="22"/>
    </row>
    <row r="278">
      <c r="C278" s="20"/>
      <c r="D278" s="16" t="s">
        <v>144</v>
      </c>
      <c r="E278" s="17" t="s">
        <v>20</v>
      </c>
      <c r="F278" s="17" t="s">
        <v>31</v>
      </c>
      <c r="G278" s="17" t="s">
        <v>8</v>
      </c>
      <c r="H278" s="17" t="s">
        <v>9</v>
      </c>
      <c r="I278" s="18"/>
      <c r="J278" s="22"/>
    </row>
    <row r="279">
      <c r="C279" s="20"/>
      <c r="D279" s="16" t="s">
        <v>144</v>
      </c>
      <c r="E279" s="17" t="s">
        <v>20</v>
      </c>
      <c r="F279" s="17" t="s">
        <v>61</v>
      </c>
      <c r="G279" s="17" t="s">
        <v>284</v>
      </c>
      <c r="H279" s="17" t="s">
        <v>9</v>
      </c>
      <c r="I279" s="18"/>
      <c r="J279" s="22"/>
    </row>
    <row r="280">
      <c r="C280" s="20"/>
      <c r="D280" s="16" t="s">
        <v>144</v>
      </c>
      <c r="E280" s="17" t="s">
        <v>20</v>
      </c>
      <c r="F280" s="17" t="s">
        <v>31</v>
      </c>
      <c r="G280" s="17" t="s">
        <v>8</v>
      </c>
      <c r="H280" s="17" t="s">
        <v>9</v>
      </c>
      <c r="I280" s="18"/>
      <c r="J280" s="22"/>
    </row>
    <row r="281">
      <c r="C281" s="20"/>
      <c r="D281" s="16" t="s">
        <v>144</v>
      </c>
      <c r="E281" s="17" t="s">
        <v>20</v>
      </c>
      <c r="F281" s="17" t="s">
        <v>29</v>
      </c>
      <c r="G281" s="17" t="s">
        <v>8</v>
      </c>
      <c r="H281" s="17" t="s">
        <v>9</v>
      </c>
      <c r="I281" s="18"/>
      <c r="J281" s="22"/>
    </row>
    <row r="282">
      <c r="C282" s="20"/>
      <c r="D282" s="16" t="s">
        <v>144</v>
      </c>
      <c r="E282" s="17" t="s">
        <v>20</v>
      </c>
      <c r="F282" s="17" t="s">
        <v>7</v>
      </c>
      <c r="G282" s="17" t="s">
        <v>8</v>
      </c>
      <c r="H282" s="17" t="s">
        <v>22</v>
      </c>
      <c r="I282" s="18"/>
      <c r="J282" s="22"/>
    </row>
    <row r="283">
      <c r="C283" s="20"/>
      <c r="D283" s="16" t="s">
        <v>144</v>
      </c>
      <c r="E283" s="17" t="s">
        <v>20</v>
      </c>
      <c r="F283" s="17" t="s">
        <v>40</v>
      </c>
      <c r="G283" s="17" t="s">
        <v>8</v>
      </c>
      <c r="H283" s="17" t="s">
        <v>22</v>
      </c>
      <c r="I283" s="18"/>
      <c r="J283" s="22"/>
    </row>
    <row r="284">
      <c r="C284" s="20"/>
      <c r="D284" s="16" t="s">
        <v>144</v>
      </c>
      <c r="E284" s="17" t="s">
        <v>20</v>
      </c>
      <c r="F284" s="17" t="s">
        <v>48</v>
      </c>
      <c r="G284" s="17" t="s">
        <v>8</v>
      </c>
      <c r="H284" s="17" t="s">
        <v>9</v>
      </c>
      <c r="I284" s="18"/>
      <c r="J284" s="22"/>
    </row>
    <row r="285">
      <c r="C285" s="20"/>
      <c r="D285" s="16" t="s">
        <v>144</v>
      </c>
      <c r="E285" s="17" t="s">
        <v>20</v>
      </c>
      <c r="F285" s="17" t="s">
        <v>10</v>
      </c>
      <c r="G285" s="17" t="s">
        <v>8</v>
      </c>
      <c r="H285" s="17" t="s">
        <v>9</v>
      </c>
      <c r="I285" s="18"/>
      <c r="J285" s="22"/>
    </row>
    <row r="286">
      <c r="C286" s="20"/>
      <c r="D286" s="16" t="s">
        <v>144</v>
      </c>
      <c r="E286" s="17" t="s">
        <v>20</v>
      </c>
      <c r="F286" s="17" t="s">
        <v>29</v>
      </c>
      <c r="G286" s="17" t="s">
        <v>281</v>
      </c>
      <c r="H286" s="17" t="s">
        <v>9</v>
      </c>
      <c r="I286" s="18"/>
      <c r="J286" s="22"/>
    </row>
    <row r="287">
      <c r="C287" s="20"/>
      <c r="D287" s="16" t="s">
        <v>144</v>
      </c>
      <c r="E287" s="17" t="s">
        <v>129</v>
      </c>
      <c r="F287" s="17" t="s">
        <v>32</v>
      </c>
      <c r="G287" s="17" t="s">
        <v>281</v>
      </c>
      <c r="H287" s="17" t="s">
        <v>9</v>
      </c>
      <c r="I287" s="18"/>
      <c r="J287" s="22"/>
    </row>
    <row r="288">
      <c r="C288" s="20"/>
      <c r="D288" s="16" t="s">
        <v>155</v>
      </c>
      <c r="E288" s="17" t="s">
        <v>20</v>
      </c>
      <c r="F288" s="17" t="s">
        <v>16</v>
      </c>
      <c r="G288" s="17" t="s">
        <v>8</v>
      </c>
      <c r="H288" s="17" t="s">
        <v>22</v>
      </c>
      <c r="I288" s="18"/>
      <c r="J288" s="22"/>
    </row>
    <row r="289">
      <c r="C289" s="20"/>
      <c r="D289" s="16" t="s">
        <v>157</v>
      </c>
      <c r="E289" s="17" t="s">
        <v>6</v>
      </c>
      <c r="F289" s="17" t="s">
        <v>17</v>
      </c>
      <c r="G289" s="17" t="s">
        <v>281</v>
      </c>
      <c r="H289" s="17" t="s">
        <v>9</v>
      </c>
      <c r="I289" s="18"/>
      <c r="J289" s="22"/>
    </row>
    <row r="290">
      <c r="C290" s="20"/>
      <c r="D290" s="16" t="s">
        <v>157</v>
      </c>
      <c r="E290" s="17" t="s">
        <v>6</v>
      </c>
      <c r="F290" s="17" t="s">
        <v>40</v>
      </c>
      <c r="G290" s="17" t="s">
        <v>8</v>
      </c>
      <c r="H290" s="17" t="s">
        <v>9</v>
      </c>
      <c r="I290" s="18"/>
      <c r="J290" s="22"/>
    </row>
    <row r="291">
      <c r="C291" s="20"/>
      <c r="D291" s="16" t="s">
        <v>157</v>
      </c>
      <c r="E291" s="17" t="s">
        <v>6</v>
      </c>
      <c r="F291" s="17" t="s">
        <v>31</v>
      </c>
      <c r="G291" s="17" t="s">
        <v>8</v>
      </c>
      <c r="H291" s="17" t="s">
        <v>9</v>
      </c>
      <c r="I291" s="18"/>
      <c r="J291" s="22"/>
    </row>
    <row r="292">
      <c r="C292" s="20"/>
      <c r="D292" s="16" t="s">
        <v>157</v>
      </c>
      <c r="E292" s="17" t="s">
        <v>20</v>
      </c>
      <c r="F292" s="17" t="s">
        <v>36</v>
      </c>
      <c r="G292" s="17" t="s">
        <v>8</v>
      </c>
      <c r="H292" s="17" t="s">
        <v>9</v>
      </c>
      <c r="I292" s="18"/>
      <c r="J292" s="22"/>
    </row>
    <row r="293">
      <c r="C293" s="20"/>
      <c r="D293" s="16" t="s">
        <v>157</v>
      </c>
      <c r="E293" s="17" t="s">
        <v>20</v>
      </c>
      <c r="F293" s="17" t="s">
        <v>42</v>
      </c>
      <c r="G293" s="17" t="s">
        <v>8</v>
      </c>
      <c r="H293" s="17" t="s">
        <v>9</v>
      </c>
      <c r="I293" s="18"/>
      <c r="J293" s="22"/>
    </row>
    <row r="294">
      <c r="C294" s="20"/>
      <c r="D294" s="16" t="s">
        <v>157</v>
      </c>
      <c r="E294" s="17" t="s">
        <v>20</v>
      </c>
      <c r="F294" s="17" t="s">
        <v>17</v>
      </c>
      <c r="G294" s="17" t="s">
        <v>281</v>
      </c>
      <c r="H294" s="17" t="s">
        <v>9</v>
      </c>
      <c r="I294" s="18"/>
      <c r="J294" s="22"/>
    </row>
    <row r="295">
      <c r="C295" s="20"/>
      <c r="D295" s="16" t="s">
        <v>157</v>
      </c>
      <c r="E295" s="17" t="s">
        <v>20</v>
      </c>
      <c r="F295" s="17" t="s">
        <v>41</v>
      </c>
      <c r="G295" s="17" t="s">
        <v>8</v>
      </c>
      <c r="H295" s="17" t="s">
        <v>9</v>
      </c>
      <c r="I295" s="18"/>
      <c r="J295" s="22"/>
    </row>
    <row r="296">
      <c r="C296" s="20"/>
      <c r="D296" s="16" t="s">
        <v>157</v>
      </c>
      <c r="E296" s="17" t="s">
        <v>20</v>
      </c>
      <c r="F296" s="17" t="s">
        <v>28</v>
      </c>
      <c r="G296" s="17" t="s">
        <v>8</v>
      </c>
      <c r="H296" s="17" t="s">
        <v>9</v>
      </c>
      <c r="I296" s="18"/>
      <c r="J296" s="22"/>
    </row>
    <row r="297">
      <c r="C297" s="20"/>
      <c r="D297" s="16" t="s">
        <v>157</v>
      </c>
      <c r="E297" s="17" t="s">
        <v>20</v>
      </c>
      <c r="F297" s="17" t="s">
        <v>35</v>
      </c>
      <c r="G297" s="17" t="s">
        <v>8</v>
      </c>
      <c r="H297" s="17" t="s">
        <v>9</v>
      </c>
      <c r="I297" s="18"/>
      <c r="J297" s="22"/>
    </row>
    <row r="298">
      <c r="C298" s="20"/>
      <c r="D298" s="16" t="s">
        <v>157</v>
      </c>
      <c r="E298" s="17" t="s">
        <v>20</v>
      </c>
      <c r="F298" s="17" t="s">
        <v>40</v>
      </c>
      <c r="G298" s="17" t="s">
        <v>8</v>
      </c>
      <c r="H298" s="17" t="s">
        <v>9</v>
      </c>
      <c r="I298" s="18"/>
      <c r="J298" s="22"/>
    </row>
    <row r="299">
      <c r="C299" s="20"/>
      <c r="D299" s="16" t="s">
        <v>157</v>
      </c>
      <c r="E299" s="17" t="s">
        <v>20</v>
      </c>
      <c r="F299" s="17" t="s">
        <v>40</v>
      </c>
      <c r="G299" s="17" t="s">
        <v>8</v>
      </c>
      <c r="H299" s="17" t="s">
        <v>9</v>
      </c>
      <c r="I299" s="18"/>
      <c r="J299" s="22"/>
    </row>
    <row r="300">
      <c r="C300" s="20"/>
      <c r="D300" s="16" t="s">
        <v>157</v>
      </c>
      <c r="E300" s="17" t="s">
        <v>20</v>
      </c>
      <c r="F300" s="17" t="s">
        <v>16</v>
      </c>
      <c r="G300" s="17" t="s">
        <v>8</v>
      </c>
      <c r="H300" s="17" t="s">
        <v>9</v>
      </c>
      <c r="I300" s="18"/>
      <c r="J300" s="22"/>
    </row>
    <row r="301">
      <c r="C301" s="20"/>
      <c r="D301" s="16" t="s">
        <v>157</v>
      </c>
      <c r="E301" s="17" t="s">
        <v>20</v>
      </c>
      <c r="F301" s="17" t="s">
        <v>17</v>
      </c>
      <c r="G301" s="17" t="s">
        <v>279</v>
      </c>
      <c r="H301" s="17" t="s">
        <v>9</v>
      </c>
      <c r="I301" s="18"/>
      <c r="J301" s="22"/>
    </row>
    <row r="302">
      <c r="C302" s="20"/>
      <c r="D302" s="16" t="s">
        <v>157</v>
      </c>
      <c r="E302" s="17" t="s">
        <v>20</v>
      </c>
      <c r="F302" s="17" t="s">
        <v>50</v>
      </c>
      <c r="G302" s="17" t="s">
        <v>8</v>
      </c>
      <c r="H302" s="17" t="s">
        <v>9</v>
      </c>
      <c r="I302" s="18"/>
      <c r="J302" s="22"/>
    </row>
    <row r="303">
      <c r="C303" s="20"/>
      <c r="D303" s="16" t="s">
        <v>157</v>
      </c>
      <c r="E303" s="17" t="s">
        <v>20</v>
      </c>
      <c r="F303" s="17" t="s">
        <v>31</v>
      </c>
      <c r="G303" s="17" t="s">
        <v>8</v>
      </c>
      <c r="H303" s="17" t="s">
        <v>9</v>
      </c>
      <c r="I303" s="18"/>
      <c r="J303" s="22"/>
    </row>
    <row r="304">
      <c r="C304" s="20"/>
      <c r="D304" s="16" t="s">
        <v>157</v>
      </c>
      <c r="E304" s="17" t="s">
        <v>20</v>
      </c>
      <c r="F304" s="17" t="s">
        <v>160</v>
      </c>
      <c r="G304" s="17" t="s">
        <v>8</v>
      </c>
      <c r="H304" s="17" t="s">
        <v>9</v>
      </c>
      <c r="I304" s="18"/>
      <c r="J304" s="22"/>
    </row>
    <row r="305">
      <c r="C305" s="20"/>
      <c r="D305" s="16" t="s">
        <v>157</v>
      </c>
      <c r="E305" s="17" t="s">
        <v>20</v>
      </c>
      <c r="F305" s="17" t="s">
        <v>50</v>
      </c>
      <c r="G305" s="17" t="s">
        <v>8</v>
      </c>
      <c r="H305" s="17" t="s">
        <v>9</v>
      </c>
      <c r="I305" s="18"/>
      <c r="J305" s="22"/>
    </row>
    <row r="306">
      <c r="C306" s="20"/>
      <c r="D306" s="16" t="s">
        <v>157</v>
      </c>
      <c r="E306" s="17" t="s">
        <v>20</v>
      </c>
      <c r="F306" s="17" t="s">
        <v>34</v>
      </c>
      <c r="G306" s="17" t="s">
        <v>295</v>
      </c>
      <c r="H306" s="17" t="s">
        <v>9</v>
      </c>
      <c r="I306" s="18"/>
      <c r="J306" s="22"/>
    </row>
    <row r="307">
      <c r="C307" s="20"/>
      <c r="D307" s="16" t="s">
        <v>157</v>
      </c>
      <c r="E307" s="17" t="s">
        <v>20</v>
      </c>
      <c r="F307" s="17" t="s">
        <v>17</v>
      </c>
      <c r="G307" s="17" t="s">
        <v>8</v>
      </c>
      <c r="H307" s="17" t="s">
        <v>9</v>
      </c>
      <c r="I307" s="18"/>
      <c r="J307" s="22"/>
    </row>
    <row r="308">
      <c r="C308" s="20"/>
      <c r="D308" s="16" t="s">
        <v>157</v>
      </c>
      <c r="E308" s="17" t="s">
        <v>20</v>
      </c>
      <c r="F308" s="17" t="s">
        <v>16</v>
      </c>
      <c r="G308" s="17" t="s">
        <v>8</v>
      </c>
      <c r="H308" s="17" t="s">
        <v>9</v>
      </c>
      <c r="I308" s="18"/>
      <c r="J308" s="22"/>
    </row>
    <row r="309">
      <c r="C309" s="20"/>
      <c r="D309" s="16" t="s">
        <v>157</v>
      </c>
      <c r="E309" s="17" t="s">
        <v>20</v>
      </c>
      <c r="F309" s="17" t="s">
        <v>41</v>
      </c>
      <c r="G309" s="17" t="s">
        <v>8</v>
      </c>
      <c r="H309" s="17" t="s">
        <v>9</v>
      </c>
      <c r="I309" s="18"/>
      <c r="J309" s="22"/>
    </row>
    <row r="310">
      <c r="C310" s="20"/>
      <c r="D310" s="16" t="s">
        <v>157</v>
      </c>
      <c r="E310" s="17" t="s">
        <v>20</v>
      </c>
      <c r="F310" s="17" t="s">
        <v>10</v>
      </c>
      <c r="G310" s="17" t="s">
        <v>8</v>
      </c>
      <c r="H310" s="17" t="s">
        <v>9</v>
      </c>
      <c r="I310" s="18"/>
      <c r="J310" s="22"/>
    </row>
    <row r="311">
      <c r="C311" s="20"/>
      <c r="D311" s="16" t="s">
        <v>157</v>
      </c>
      <c r="E311" s="17" t="s">
        <v>20</v>
      </c>
      <c r="F311" s="17" t="s">
        <v>17</v>
      </c>
      <c r="G311" s="17" t="s">
        <v>281</v>
      </c>
      <c r="H311" s="17" t="s">
        <v>9</v>
      </c>
      <c r="I311" s="18"/>
      <c r="J311" s="22"/>
    </row>
    <row r="312">
      <c r="C312" s="20"/>
      <c r="D312" s="16" t="s">
        <v>163</v>
      </c>
      <c r="E312" s="17" t="s">
        <v>6</v>
      </c>
      <c r="F312" s="17" t="s">
        <v>10</v>
      </c>
      <c r="G312" s="17" t="s">
        <v>8</v>
      </c>
      <c r="H312" s="17" t="s">
        <v>9</v>
      </c>
      <c r="I312" s="18"/>
      <c r="J312" s="22"/>
    </row>
    <row r="313">
      <c r="C313" s="20"/>
      <c r="D313" s="16" t="s">
        <v>163</v>
      </c>
      <c r="E313" s="17" t="s">
        <v>6</v>
      </c>
      <c r="F313" s="17" t="s">
        <v>44</v>
      </c>
      <c r="G313" s="17" t="s">
        <v>8</v>
      </c>
      <c r="H313" s="17" t="s">
        <v>9</v>
      </c>
      <c r="I313" s="18"/>
      <c r="J313" s="22"/>
    </row>
    <row r="314">
      <c r="C314" s="20"/>
      <c r="D314" s="16" t="s">
        <v>163</v>
      </c>
      <c r="E314" s="17" t="s">
        <v>6</v>
      </c>
      <c r="F314" s="17" t="s">
        <v>40</v>
      </c>
      <c r="G314" s="17" t="s">
        <v>8</v>
      </c>
      <c r="H314" s="17" t="s">
        <v>9</v>
      </c>
      <c r="I314" s="18"/>
      <c r="J314" s="22"/>
    </row>
    <row r="315">
      <c r="C315" s="20"/>
      <c r="D315" s="16" t="s">
        <v>163</v>
      </c>
      <c r="E315" s="17" t="s">
        <v>6</v>
      </c>
      <c r="F315" s="17" t="s">
        <v>10</v>
      </c>
      <c r="G315" s="17" t="s">
        <v>8</v>
      </c>
      <c r="H315" s="17" t="s">
        <v>9</v>
      </c>
      <c r="I315" s="18"/>
      <c r="J315" s="22"/>
    </row>
    <row r="316">
      <c r="C316" s="20"/>
      <c r="D316" s="16" t="s">
        <v>163</v>
      </c>
      <c r="E316" s="17" t="s">
        <v>6</v>
      </c>
      <c r="F316" s="17" t="s">
        <v>48</v>
      </c>
      <c r="G316" s="17" t="s">
        <v>8</v>
      </c>
      <c r="H316" s="17" t="s">
        <v>9</v>
      </c>
      <c r="I316" s="18"/>
      <c r="J316" s="22"/>
    </row>
    <row r="317">
      <c r="C317" s="20"/>
      <c r="D317" s="16" t="s">
        <v>163</v>
      </c>
      <c r="E317" s="17" t="s">
        <v>6</v>
      </c>
      <c r="F317" s="17" t="s">
        <v>16</v>
      </c>
      <c r="G317" s="17" t="s">
        <v>282</v>
      </c>
      <c r="H317" s="17" t="s">
        <v>9</v>
      </c>
      <c r="I317" s="18"/>
      <c r="J317" s="22"/>
    </row>
    <row r="318">
      <c r="C318" s="20"/>
      <c r="D318" s="16" t="s">
        <v>163</v>
      </c>
      <c r="E318" s="17" t="s">
        <v>6</v>
      </c>
      <c r="F318" s="17" t="s">
        <v>31</v>
      </c>
      <c r="G318" s="17" t="s">
        <v>8</v>
      </c>
      <c r="H318" s="17" t="s">
        <v>9</v>
      </c>
      <c r="I318" s="18"/>
      <c r="J318" s="22"/>
    </row>
    <row r="319">
      <c r="C319" s="20"/>
      <c r="D319" s="16" t="s">
        <v>163</v>
      </c>
      <c r="E319" s="17" t="s">
        <v>6</v>
      </c>
      <c r="F319" s="17" t="s">
        <v>165</v>
      </c>
      <c r="G319" s="17" t="s">
        <v>8</v>
      </c>
      <c r="H319" s="17" t="s">
        <v>9</v>
      </c>
      <c r="I319" s="18"/>
      <c r="J319" s="22"/>
    </row>
    <row r="320">
      <c r="C320" s="20"/>
      <c r="D320" s="16" t="s">
        <v>163</v>
      </c>
      <c r="E320" s="17" t="s">
        <v>6</v>
      </c>
      <c r="F320" s="17" t="s">
        <v>42</v>
      </c>
      <c r="G320" s="17" t="s">
        <v>8</v>
      </c>
      <c r="H320" s="17" t="s">
        <v>9</v>
      </c>
      <c r="I320" s="18"/>
      <c r="J320" s="22"/>
    </row>
    <row r="321">
      <c r="C321" s="20"/>
      <c r="D321" s="16" t="s">
        <v>163</v>
      </c>
      <c r="E321" s="17" t="s">
        <v>6</v>
      </c>
      <c r="F321" s="17" t="s">
        <v>17</v>
      </c>
      <c r="G321" s="17" t="s">
        <v>311</v>
      </c>
      <c r="H321" s="17" t="s">
        <v>9</v>
      </c>
      <c r="I321" s="18"/>
      <c r="J321" s="22"/>
    </row>
    <row r="322">
      <c r="C322" s="20"/>
      <c r="D322" s="16" t="s">
        <v>163</v>
      </c>
      <c r="E322" s="17" t="s">
        <v>6</v>
      </c>
      <c r="F322" s="17" t="s">
        <v>168</v>
      </c>
      <c r="G322" s="17" t="s">
        <v>281</v>
      </c>
      <c r="H322" s="17" t="s">
        <v>9</v>
      </c>
      <c r="I322" s="18"/>
      <c r="J322" s="22"/>
    </row>
    <row r="323">
      <c r="C323" s="20"/>
      <c r="D323" s="16" t="s">
        <v>163</v>
      </c>
      <c r="E323" s="17" t="s">
        <v>6</v>
      </c>
      <c r="F323" s="17" t="s">
        <v>17</v>
      </c>
      <c r="G323" s="17" t="s">
        <v>286</v>
      </c>
      <c r="H323" s="17" t="s">
        <v>9</v>
      </c>
      <c r="I323" s="18"/>
      <c r="J323" s="22"/>
    </row>
    <row r="324">
      <c r="C324" s="20"/>
      <c r="D324" s="16" t="s">
        <v>163</v>
      </c>
      <c r="E324" s="17" t="s">
        <v>6</v>
      </c>
      <c r="F324" s="17" t="s">
        <v>32</v>
      </c>
      <c r="G324" s="17" t="s">
        <v>8</v>
      </c>
      <c r="H324" s="17" t="s">
        <v>9</v>
      </c>
      <c r="I324" s="18"/>
      <c r="J324" s="22"/>
    </row>
    <row r="325">
      <c r="C325" s="20"/>
      <c r="D325" s="16" t="s">
        <v>163</v>
      </c>
      <c r="E325" s="17" t="s">
        <v>6</v>
      </c>
      <c r="F325" s="17" t="s">
        <v>35</v>
      </c>
      <c r="G325" s="17" t="s">
        <v>8</v>
      </c>
      <c r="H325" s="17" t="s">
        <v>9</v>
      </c>
      <c r="I325" s="18"/>
      <c r="J325" s="22"/>
    </row>
    <row r="326">
      <c r="C326" s="20"/>
      <c r="D326" s="16" t="s">
        <v>163</v>
      </c>
      <c r="E326" s="17" t="s">
        <v>6</v>
      </c>
      <c r="F326" s="17" t="s">
        <v>32</v>
      </c>
      <c r="G326" s="17" t="s">
        <v>8</v>
      </c>
      <c r="H326" s="17" t="s">
        <v>9</v>
      </c>
      <c r="I326" s="18"/>
      <c r="J326" s="22"/>
    </row>
    <row r="327">
      <c r="C327" s="20"/>
      <c r="D327" s="16" t="s">
        <v>163</v>
      </c>
      <c r="E327" s="17" t="s">
        <v>6</v>
      </c>
      <c r="F327" s="17" t="s">
        <v>42</v>
      </c>
      <c r="G327" s="17" t="s">
        <v>8</v>
      </c>
      <c r="H327" s="17" t="s">
        <v>9</v>
      </c>
      <c r="I327" s="18"/>
      <c r="J327" s="22"/>
    </row>
    <row r="328">
      <c r="C328" s="20"/>
      <c r="D328" s="16" t="s">
        <v>163</v>
      </c>
      <c r="E328" s="17" t="s">
        <v>6</v>
      </c>
      <c r="F328" s="17" t="s">
        <v>67</v>
      </c>
      <c r="G328" s="17" t="s">
        <v>8</v>
      </c>
      <c r="H328" s="17" t="s">
        <v>9</v>
      </c>
      <c r="I328" s="18"/>
      <c r="J328" s="22"/>
    </row>
    <row r="329">
      <c r="C329" s="20"/>
      <c r="D329" s="16" t="s">
        <v>163</v>
      </c>
      <c r="E329" s="17" t="s">
        <v>6</v>
      </c>
      <c r="F329" s="17" t="s">
        <v>35</v>
      </c>
      <c r="G329" s="17" t="s">
        <v>8</v>
      </c>
      <c r="H329" s="17" t="s">
        <v>9</v>
      </c>
      <c r="I329" s="18"/>
      <c r="J329" s="22"/>
    </row>
    <row r="330">
      <c r="C330" s="20"/>
      <c r="D330" s="16" t="s">
        <v>163</v>
      </c>
      <c r="E330" s="17" t="s">
        <v>6</v>
      </c>
      <c r="F330" s="17" t="s">
        <v>48</v>
      </c>
      <c r="G330" s="17" t="s">
        <v>8</v>
      </c>
      <c r="H330" s="17" t="s">
        <v>9</v>
      </c>
      <c r="I330" s="18"/>
      <c r="J330" s="22"/>
    </row>
    <row r="331">
      <c r="C331" s="20"/>
      <c r="D331" s="16" t="s">
        <v>163</v>
      </c>
      <c r="E331" s="17" t="s">
        <v>6</v>
      </c>
      <c r="F331" s="17" t="s">
        <v>40</v>
      </c>
      <c r="G331" s="17" t="s">
        <v>8</v>
      </c>
      <c r="H331" s="17" t="s">
        <v>9</v>
      </c>
      <c r="I331" s="18"/>
      <c r="J331" s="22"/>
    </row>
    <row r="332">
      <c r="C332" s="20"/>
      <c r="D332" s="16" t="s">
        <v>163</v>
      </c>
      <c r="E332" s="17" t="s">
        <v>6</v>
      </c>
      <c r="F332" s="17" t="s">
        <v>17</v>
      </c>
      <c r="G332" s="17" t="s">
        <v>281</v>
      </c>
      <c r="H332" s="17" t="s">
        <v>9</v>
      </c>
      <c r="I332" s="18"/>
      <c r="J332" s="22"/>
    </row>
    <row r="333">
      <c r="C333" s="20"/>
      <c r="D333" s="16" t="s">
        <v>163</v>
      </c>
      <c r="E333" s="17" t="s">
        <v>173</v>
      </c>
      <c r="F333" s="17" t="s">
        <v>17</v>
      </c>
      <c r="G333" s="17" t="s">
        <v>291</v>
      </c>
      <c r="H333" s="17" t="s">
        <v>9</v>
      </c>
      <c r="I333" s="18"/>
      <c r="J333" s="22"/>
    </row>
    <row r="334">
      <c r="C334" s="20"/>
      <c r="D334" s="16" t="s">
        <v>163</v>
      </c>
      <c r="E334" s="17" t="s">
        <v>20</v>
      </c>
      <c r="F334" s="17" t="s">
        <v>67</v>
      </c>
      <c r="G334" s="17" t="s">
        <v>8</v>
      </c>
      <c r="H334" s="17" t="s">
        <v>9</v>
      </c>
      <c r="I334" s="18"/>
      <c r="J334" s="22"/>
    </row>
    <row r="335">
      <c r="C335" s="20"/>
      <c r="D335" s="16" t="s">
        <v>163</v>
      </c>
      <c r="E335" s="17" t="s">
        <v>20</v>
      </c>
      <c r="F335" s="17" t="s">
        <v>54</v>
      </c>
      <c r="G335" s="17" t="s">
        <v>8</v>
      </c>
      <c r="H335" s="17" t="s">
        <v>9</v>
      </c>
      <c r="I335" s="18"/>
      <c r="J335" s="22"/>
    </row>
    <row r="336">
      <c r="C336" s="20"/>
      <c r="D336" s="16" t="s">
        <v>163</v>
      </c>
      <c r="E336" s="17" t="s">
        <v>20</v>
      </c>
      <c r="F336" s="17" t="s">
        <v>40</v>
      </c>
      <c r="G336" s="17" t="s">
        <v>8</v>
      </c>
      <c r="H336" s="17" t="s">
        <v>22</v>
      </c>
      <c r="I336" s="18"/>
      <c r="J336" s="22"/>
    </row>
    <row r="337">
      <c r="C337" s="20"/>
      <c r="D337" s="16" t="s">
        <v>163</v>
      </c>
      <c r="E337" s="17" t="s">
        <v>20</v>
      </c>
      <c r="F337" s="17" t="s">
        <v>42</v>
      </c>
      <c r="G337" s="17" t="s">
        <v>8</v>
      </c>
      <c r="H337" s="17" t="s">
        <v>9</v>
      </c>
      <c r="I337" s="18"/>
      <c r="J337" s="22"/>
    </row>
    <row r="338">
      <c r="C338" s="20"/>
      <c r="D338" s="16" t="s">
        <v>163</v>
      </c>
      <c r="E338" s="17" t="s">
        <v>20</v>
      </c>
      <c r="F338" s="17" t="s">
        <v>31</v>
      </c>
      <c r="G338" s="17" t="s">
        <v>8</v>
      </c>
      <c r="H338" s="17" t="s">
        <v>9</v>
      </c>
      <c r="I338" s="18"/>
      <c r="J338" s="22"/>
    </row>
    <row r="339">
      <c r="C339" s="20"/>
      <c r="D339" s="16" t="s">
        <v>163</v>
      </c>
      <c r="E339" s="17" t="s">
        <v>20</v>
      </c>
      <c r="F339" s="17" t="s">
        <v>40</v>
      </c>
      <c r="G339" s="17" t="s">
        <v>281</v>
      </c>
      <c r="H339" s="17" t="s">
        <v>9</v>
      </c>
      <c r="I339" s="18"/>
      <c r="J339" s="22"/>
    </row>
    <row r="340">
      <c r="C340" s="20"/>
      <c r="D340" s="16" t="s">
        <v>163</v>
      </c>
      <c r="E340" s="17" t="s">
        <v>20</v>
      </c>
      <c r="F340" s="17" t="s">
        <v>17</v>
      </c>
      <c r="G340" s="17" t="s">
        <v>307</v>
      </c>
      <c r="H340" s="17" t="s">
        <v>9</v>
      </c>
      <c r="I340" s="18"/>
      <c r="J340" s="22"/>
    </row>
    <row r="341">
      <c r="C341" s="20"/>
      <c r="D341" s="16" t="s">
        <v>163</v>
      </c>
      <c r="E341" s="17" t="s">
        <v>20</v>
      </c>
      <c r="F341" s="17" t="s">
        <v>17</v>
      </c>
      <c r="G341" s="17" t="s">
        <v>281</v>
      </c>
      <c r="H341" s="17" t="s">
        <v>9</v>
      </c>
      <c r="I341" s="18"/>
      <c r="J341" s="22"/>
    </row>
    <row r="342">
      <c r="C342" s="20"/>
      <c r="D342" s="16" t="s">
        <v>163</v>
      </c>
      <c r="E342" s="17" t="s">
        <v>178</v>
      </c>
      <c r="F342" s="17" t="s">
        <v>32</v>
      </c>
      <c r="G342" s="17" t="s">
        <v>8</v>
      </c>
      <c r="H342" s="17" t="s">
        <v>9</v>
      </c>
      <c r="I342" s="18"/>
      <c r="J342" s="22"/>
    </row>
    <row r="343">
      <c r="C343" s="20"/>
      <c r="D343" s="16" t="s">
        <v>163</v>
      </c>
      <c r="E343" s="17" t="s">
        <v>129</v>
      </c>
      <c r="F343" s="17" t="s">
        <v>16</v>
      </c>
      <c r="G343" s="17" t="s">
        <v>8</v>
      </c>
      <c r="H343" s="17" t="s">
        <v>9</v>
      </c>
      <c r="I343" s="18"/>
      <c r="J343" s="22"/>
    </row>
    <row r="344">
      <c r="C344" s="20"/>
      <c r="D344" s="16" t="s">
        <v>163</v>
      </c>
      <c r="E344" s="17" t="s">
        <v>179</v>
      </c>
      <c r="F344" s="17" t="s">
        <v>67</v>
      </c>
      <c r="G344" s="17" t="s">
        <v>8</v>
      </c>
      <c r="H344" s="17" t="s">
        <v>9</v>
      </c>
      <c r="I344" s="18"/>
      <c r="J344" s="22"/>
    </row>
    <row r="345">
      <c r="C345" s="20"/>
      <c r="D345" s="16" t="s">
        <v>163</v>
      </c>
      <c r="E345" s="17" t="s">
        <v>129</v>
      </c>
      <c r="F345" s="17" t="s">
        <v>165</v>
      </c>
      <c r="G345" s="17" t="s">
        <v>8</v>
      </c>
      <c r="H345" s="17" t="s">
        <v>9</v>
      </c>
      <c r="I345" s="18"/>
      <c r="J345" s="22"/>
    </row>
    <row r="346">
      <c r="C346" s="20"/>
      <c r="D346" s="16" t="s">
        <v>163</v>
      </c>
      <c r="E346" s="17" t="s">
        <v>129</v>
      </c>
      <c r="F346" s="17" t="s">
        <v>31</v>
      </c>
      <c r="G346" s="17" t="s">
        <v>8</v>
      </c>
      <c r="H346" s="17" t="s">
        <v>9</v>
      </c>
      <c r="I346" s="18"/>
      <c r="J346" s="22"/>
    </row>
    <row r="347">
      <c r="C347" s="20"/>
      <c r="D347" s="16" t="s">
        <v>163</v>
      </c>
      <c r="E347" s="17" t="s">
        <v>20</v>
      </c>
      <c r="F347" s="17" t="s">
        <v>17</v>
      </c>
      <c r="G347" s="17" t="s">
        <v>279</v>
      </c>
      <c r="H347" s="17" t="s">
        <v>9</v>
      </c>
      <c r="I347" s="18"/>
      <c r="J347" s="22"/>
    </row>
    <row r="348">
      <c r="C348" s="20"/>
      <c r="D348" s="16" t="s">
        <v>181</v>
      </c>
      <c r="E348" s="17" t="s">
        <v>182</v>
      </c>
      <c r="F348" s="17" t="s">
        <v>35</v>
      </c>
      <c r="G348" s="17" t="s">
        <v>8</v>
      </c>
      <c r="H348" s="17" t="s">
        <v>9</v>
      </c>
      <c r="I348" s="18"/>
      <c r="J348" s="22"/>
    </row>
    <row r="349">
      <c r="C349" s="20"/>
      <c r="D349" s="16" t="s">
        <v>181</v>
      </c>
      <c r="E349" s="17" t="s">
        <v>182</v>
      </c>
      <c r="F349" s="17" t="s">
        <v>36</v>
      </c>
      <c r="G349" s="17" t="s">
        <v>8</v>
      </c>
      <c r="H349" s="17" t="s">
        <v>9</v>
      </c>
      <c r="I349" s="18"/>
      <c r="J349" s="22"/>
    </row>
    <row r="350">
      <c r="C350" s="20"/>
      <c r="D350" s="16" t="s">
        <v>181</v>
      </c>
      <c r="E350" s="17" t="s">
        <v>182</v>
      </c>
      <c r="F350" s="17" t="s">
        <v>88</v>
      </c>
      <c r="G350" s="17" t="s">
        <v>8</v>
      </c>
      <c r="H350" s="17" t="s">
        <v>9</v>
      </c>
      <c r="I350" s="18"/>
      <c r="J350" s="22"/>
    </row>
    <row r="351">
      <c r="C351" s="20"/>
      <c r="D351" s="16" t="s">
        <v>181</v>
      </c>
      <c r="E351" s="17" t="s">
        <v>182</v>
      </c>
      <c r="F351" s="17" t="s">
        <v>39</v>
      </c>
      <c r="G351" s="17" t="s">
        <v>8</v>
      </c>
      <c r="H351" s="17" t="s">
        <v>9</v>
      </c>
      <c r="I351" s="18"/>
      <c r="J351" s="22"/>
    </row>
    <row r="352">
      <c r="C352" s="20"/>
      <c r="D352" s="16" t="s">
        <v>181</v>
      </c>
      <c r="E352" s="17" t="s">
        <v>182</v>
      </c>
      <c r="F352" s="17" t="s">
        <v>36</v>
      </c>
      <c r="G352" s="17" t="s">
        <v>8</v>
      </c>
      <c r="H352" s="17" t="s">
        <v>9</v>
      </c>
      <c r="I352" s="18"/>
      <c r="J352" s="22"/>
    </row>
    <row r="353">
      <c r="C353" s="20"/>
      <c r="D353" s="16" t="s">
        <v>181</v>
      </c>
      <c r="E353" s="17" t="s">
        <v>182</v>
      </c>
      <c r="F353" s="17" t="s">
        <v>16</v>
      </c>
      <c r="G353" s="17" t="s">
        <v>302</v>
      </c>
      <c r="H353" s="17" t="s">
        <v>9</v>
      </c>
      <c r="I353" s="18"/>
      <c r="J353" s="22"/>
    </row>
    <row r="354">
      <c r="C354" s="20"/>
      <c r="D354" s="16" t="s">
        <v>181</v>
      </c>
      <c r="E354" s="17" t="s">
        <v>182</v>
      </c>
      <c r="F354" s="17" t="s">
        <v>31</v>
      </c>
      <c r="G354" s="17" t="s">
        <v>8</v>
      </c>
      <c r="H354" s="17" t="s">
        <v>9</v>
      </c>
      <c r="I354" s="18"/>
      <c r="J354" s="22"/>
    </row>
    <row r="355">
      <c r="C355" s="20"/>
      <c r="D355" s="16" t="s">
        <v>181</v>
      </c>
      <c r="E355" s="17" t="s">
        <v>182</v>
      </c>
      <c r="F355" s="17" t="s">
        <v>50</v>
      </c>
      <c r="G355" s="17" t="s">
        <v>8</v>
      </c>
      <c r="H355" s="17" t="s">
        <v>9</v>
      </c>
      <c r="I355" s="18"/>
      <c r="J355" s="22"/>
    </row>
    <row r="356">
      <c r="C356" s="20"/>
      <c r="D356" s="16" t="s">
        <v>181</v>
      </c>
      <c r="E356" s="17" t="s">
        <v>182</v>
      </c>
      <c r="F356" s="17" t="s">
        <v>44</v>
      </c>
      <c r="G356" s="17" t="s">
        <v>8</v>
      </c>
      <c r="H356" s="17" t="s">
        <v>9</v>
      </c>
      <c r="I356" s="18"/>
      <c r="J356" s="22"/>
    </row>
    <row r="357">
      <c r="C357" s="20"/>
      <c r="D357" s="16" t="s">
        <v>181</v>
      </c>
      <c r="E357" s="17" t="s">
        <v>182</v>
      </c>
      <c r="F357" s="17" t="s">
        <v>17</v>
      </c>
      <c r="G357" s="17" t="s">
        <v>290</v>
      </c>
      <c r="H357" s="17" t="s">
        <v>9</v>
      </c>
      <c r="I357" s="18"/>
      <c r="J357" s="22"/>
    </row>
    <row r="358">
      <c r="C358" s="20"/>
      <c r="D358" s="16" t="s">
        <v>185</v>
      </c>
      <c r="E358" s="17" t="s">
        <v>6</v>
      </c>
      <c r="F358" s="17" t="s">
        <v>134</v>
      </c>
      <c r="G358" s="17" t="s">
        <v>8</v>
      </c>
      <c r="H358" s="17" t="s">
        <v>9</v>
      </c>
      <c r="I358" s="18"/>
      <c r="J358" s="22"/>
    </row>
    <row r="359">
      <c r="C359" s="20"/>
      <c r="D359" s="16" t="s">
        <v>185</v>
      </c>
      <c r="E359" s="17" t="s">
        <v>6</v>
      </c>
      <c r="F359" s="17" t="s">
        <v>29</v>
      </c>
      <c r="G359" s="17" t="s">
        <v>8</v>
      </c>
      <c r="H359" s="17" t="s">
        <v>9</v>
      </c>
      <c r="I359" s="18"/>
      <c r="J359" s="22"/>
    </row>
    <row r="360">
      <c r="C360" s="20"/>
      <c r="D360" s="16" t="s">
        <v>185</v>
      </c>
      <c r="E360" s="17" t="s">
        <v>6</v>
      </c>
      <c r="F360" s="17" t="s">
        <v>16</v>
      </c>
      <c r="G360" s="17" t="s">
        <v>40</v>
      </c>
      <c r="H360" s="17" t="s">
        <v>9</v>
      </c>
      <c r="I360" s="18"/>
      <c r="J360" s="22"/>
    </row>
    <row r="361">
      <c r="C361" s="20"/>
      <c r="D361" s="16" t="s">
        <v>185</v>
      </c>
      <c r="E361" s="17" t="s">
        <v>6</v>
      </c>
      <c r="F361" s="17" t="s">
        <v>65</v>
      </c>
      <c r="G361" s="17" t="s">
        <v>8</v>
      </c>
      <c r="H361" s="17" t="s">
        <v>9</v>
      </c>
      <c r="I361" s="18"/>
      <c r="J361" s="22"/>
    </row>
    <row r="362">
      <c r="C362" s="20"/>
      <c r="D362" s="16" t="s">
        <v>185</v>
      </c>
      <c r="E362" s="17" t="s">
        <v>6</v>
      </c>
      <c r="F362" s="17" t="s">
        <v>54</v>
      </c>
      <c r="G362" s="17" t="s">
        <v>8</v>
      </c>
      <c r="H362" s="17" t="s">
        <v>9</v>
      </c>
      <c r="I362" s="18"/>
      <c r="J362" s="22"/>
    </row>
    <row r="363">
      <c r="C363" s="20"/>
      <c r="D363" s="16" t="s">
        <v>185</v>
      </c>
      <c r="E363" s="17" t="s">
        <v>6</v>
      </c>
      <c r="F363" s="17" t="s">
        <v>35</v>
      </c>
      <c r="G363" s="17" t="s">
        <v>8</v>
      </c>
      <c r="H363" s="17" t="s">
        <v>9</v>
      </c>
      <c r="I363" s="18"/>
      <c r="J363" s="22"/>
    </row>
    <row r="364">
      <c r="C364" s="20"/>
      <c r="D364" s="16" t="s">
        <v>185</v>
      </c>
      <c r="E364" s="17" t="s">
        <v>6</v>
      </c>
      <c r="F364" s="17" t="s">
        <v>36</v>
      </c>
      <c r="G364" s="17" t="s">
        <v>281</v>
      </c>
      <c r="H364" s="17" t="s">
        <v>9</v>
      </c>
      <c r="I364" s="18"/>
      <c r="J364" s="22"/>
    </row>
    <row r="365">
      <c r="C365" s="20"/>
      <c r="D365" s="16" t="s">
        <v>185</v>
      </c>
      <c r="E365" s="17" t="s">
        <v>6</v>
      </c>
      <c r="F365" s="17" t="s">
        <v>17</v>
      </c>
      <c r="G365" s="17" t="s">
        <v>47</v>
      </c>
      <c r="H365" s="17" t="s">
        <v>9</v>
      </c>
      <c r="I365" s="18"/>
      <c r="J365" s="22"/>
    </row>
    <row r="366">
      <c r="C366" s="20"/>
      <c r="D366" s="16" t="s">
        <v>185</v>
      </c>
      <c r="E366" s="17" t="s">
        <v>6</v>
      </c>
      <c r="F366" s="17" t="s">
        <v>17</v>
      </c>
      <c r="G366" s="17" t="s">
        <v>281</v>
      </c>
      <c r="H366" s="17" t="s">
        <v>9</v>
      </c>
      <c r="I366" s="18"/>
      <c r="J366" s="22"/>
    </row>
    <row r="367">
      <c r="C367" s="20"/>
      <c r="D367" s="16" t="s">
        <v>185</v>
      </c>
      <c r="E367" s="17" t="s">
        <v>6</v>
      </c>
      <c r="F367" s="17" t="s">
        <v>16</v>
      </c>
      <c r="G367" s="17" t="s">
        <v>8</v>
      </c>
      <c r="H367" s="17" t="s">
        <v>9</v>
      </c>
      <c r="I367" s="18"/>
      <c r="J367" s="22"/>
    </row>
    <row r="368">
      <c r="C368" s="20"/>
      <c r="D368" s="16" t="s">
        <v>185</v>
      </c>
      <c r="E368" s="17" t="s">
        <v>6</v>
      </c>
      <c r="F368" s="17" t="s">
        <v>31</v>
      </c>
      <c r="G368" s="17" t="s">
        <v>8</v>
      </c>
      <c r="H368" s="17" t="s">
        <v>9</v>
      </c>
      <c r="I368" s="18"/>
      <c r="J368" s="22"/>
    </row>
    <row r="369">
      <c r="C369" s="20"/>
      <c r="D369" s="16" t="s">
        <v>185</v>
      </c>
      <c r="E369" s="17" t="s">
        <v>6</v>
      </c>
      <c r="F369" s="17" t="s">
        <v>36</v>
      </c>
      <c r="G369" s="17" t="s">
        <v>8</v>
      </c>
      <c r="H369" s="17" t="s">
        <v>9</v>
      </c>
      <c r="I369" s="18"/>
      <c r="J369" s="22"/>
    </row>
    <row r="370">
      <c r="C370" s="20"/>
      <c r="D370" s="16" t="s">
        <v>185</v>
      </c>
      <c r="E370" s="17" t="s">
        <v>6</v>
      </c>
      <c r="F370" s="17" t="s">
        <v>10</v>
      </c>
      <c r="G370" s="17" t="s">
        <v>8</v>
      </c>
      <c r="H370" s="17" t="s">
        <v>9</v>
      </c>
      <c r="I370" s="18"/>
      <c r="J370" s="22"/>
    </row>
    <row r="371">
      <c r="C371" s="20"/>
      <c r="D371" s="16" t="s">
        <v>185</v>
      </c>
      <c r="E371" s="17" t="s">
        <v>6</v>
      </c>
      <c r="F371" s="17" t="s">
        <v>50</v>
      </c>
      <c r="G371" s="17" t="s">
        <v>8</v>
      </c>
      <c r="H371" s="17" t="s">
        <v>22</v>
      </c>
      <c r="I371" s="18"/>
      <c r="J371" s="22"/>
    </row>
    <row r="372">
      <c r="C372" s="20"/>
      <c r="D372" s="16" t="s">
        <v>185</v>
      </c>
      <c r="E372" s="17" t="s">
        <v>6</v>
      </c>
      <c r="F372" s="17" t="s">
        <v>35</v>
      </c>
      <c r="G372" s="17" t="s">
        <v>8</v>
      </c>
      <c r="H372" s="17" t="s">
        <v>9</v>
      </c>
      <c r="I372" s="18"/>
      <c r="J372" s="22"/>
    </row>
    <row r="373">
      <c r="C373" s="20"/>
      <c r="D373" s="16" t="s">
        <v>185</v>
      </c>
      <c r="E373" s="17" t="s">
        <v>20</v>
      </c>
      <c r="F373" s="17" t="s">
        <v>35</v>
      </c>
      <c r="G373" s="17" t="s">
        <v>8</v>
      </c>
      <c r="H373" s="17" t="s">
        <v>9</v>
      </c>
      <c r="I373" s="18"/>
      <c r="J373" s="22"/>
    </row>
    <row r="374">
      <c r="C374" s="20"/>
      <c r="D374" s="16" t="s">
        <v>185</v>
      </c>
      <c r="E374" s="17" t="s">
        <v>20</v>
      </c>
      <c r="F374" s="17" t="s">
        <v>50</v>
      </c>
      <c r="G374" s="17" t="s">
        <v>8</v>
      </c>
      <c r="H374" s="17" t="s">
        <v>9</v>
      </c>
      <c r="I374" s="18"/>
      <c r="J374" s="22"/>
    </row>
    <row r="375">
      <c r="C375" s="20"/>
      <c r="D375" s="16" t="s">
        <v>185</v>
      </c>
      <c r="E375" s="17" t="s">
        <v>20</v>
      </c>
      <c r="F375" s="17" t="s">
        <v>17</v>
      </c>
      <c r="G375" s="17" t="s">
        <v>285</v>
      </c>
      <c r="H375" s="17" t="s">
        <v>9</v>
      </c>
      <c r="I375" s="18"/>
      <c r="J375" s="22"/>
    </row>
    <row r="376">
      <c r="C376" s="20"/>
      <c r="D376" s="16" t="s">
        <v>191</v>
      </c>
      <c r="E376" s="17" t="s">
        <v>6</v>
      </c>
      <c r="F376" s="17" t="s">
        <v>16</v>
      </c>
      <c r="G376" s="17" t="s">
        <v>8</v>
      </c>
      <c r="H376" s="17" t="s">
        <v>9</v>
      </c>
      <c r="I376" s="18"/>
      <c r="J376" s="22"/>
    </row>
    <row r="377">
      <c r="C377" s="20"/>
      <c r="D377" s="16" t="s">
        <v>192</v>
      </c>
      <c r="E377" s="17" t="s">
        <v>182</v>
      </c>
      <c r="F377" s="17" t="s">
        <v>50</v>
      </c>
      <c r="G377" s="17" t="s">
        <v>8</v>
      </c>
      <c r="H377" s="17" t="s">
        <v>9</v>
      </c>
      <c r="I377" s="18"/>
      <c r="J377" s="22"/>
    </row>
    <row r="378">
      <c r="C378" s="20"/>
      <c r="D378" s="16" t="s">
        <v>192</v>
      </c>
      <c r="E378" s="17" t="s">
        <v>182</v>
      </c>
      <c r="F378" s="17" t="s">
        <v>39</v>
      </c>
      <c r="G378" s="17" t="s">
        <v>8</v>
      </c>
      <c r="H378" s="17" t="s">
        <v>22</v>
      </c>
      <c r="I378" s="18"/>
      <c r="J378" s="22"/>
    </row>
    <row r="379">
      <c r="C379" s="20"/>
      <c r="D379" s="16" t="s">
        <v>192</v>
      </c>
      <c r="E379" s="17" t="s">
        <v>182</v>
      </c>
      <c r="F379" s="17" t="s">
        <v>35</v>
      </c>
      <c r="G379" s="17" t="s">
        <v>8</v>
      </c>
      <c r="H379" s="17" t="s">
        <v>9</v>
      </c>
      <c r="I379" s="18"/>
      <c r="J379" s="22"/>
    </row>
    <row r="380">
      <c r="C380" s="20"/>
      <c r="D380" s="16" t="s">
        <v>192</v>
      </c>
      <c r="E380" s="17" t="s">
        <v>182</v>
      </c>
      <c r="F380" s="17" t="s">
        <v>17</v>
      </c>
      <c r="G380" s="17" t="s">
        <v>299</v>
      </c>
      <c r="H380" s="17" t="s">
        <v>9</v>
      </c>
      <c r="I380" s="18"/>
      <c r="J380" s="22"/>
    </row>
    <row r="381">
      <c r="C381" s="20"/>
      <c r="D381" s="16" t="s">
        <v>192</v>
      </c>
      <c r="E381" s="17" t="s">
        <v>182</v>
      </c>
      <c r="F381" s="17" t="s">
        <v>36</v>
      </c>
      <c r="G381" s="17" t="s">
        <v>8</v>
      </c>
      <c r="H381" s="17" t="s">
        <v>9</v>
      </c>
      <c r="I381" s="18"/>
      <c r="J381" s="22"/>
    </row>
    <row r="382">
      <c r="C382" s="20"/>
      <c r="D382" s="16" t="s">
        <v>192</v>
      </c>
      <c r="E382" s="17" t="s">
        <v>182</v>
      </c>
      <c r="F382" s="17" t="s">
        <v>10</v>
      </c>
      <c r="G382" s="17" t="s">
        <v>8</v>
      </c>
      <c r="H382" s="17" t="s">
        <v>9</v>
      </c>
      <c r="I382" s="18"/>
      <c r="J382" s="22"/>
    </row>
    <row r="383">
      <c r="C383" s="20"/>
      <c r="D383" s="16" t="s">
        <v>192</v>
      </c>
      <c r="E383" s="17" t="s">
        <v>182</v>
      </c>
      <c r="F383" s="17" t="s">
        <v>40</v>
      </c>
      <c r="G383" s="17" t="s">
        <v>8</v>
      </c>
      <c r="H383" s="17" t="s">
        <v>9</v>
      </c>
      <c r="I383" s="18"/>
      <c r="J383" s="22"/>
    </row>
    <row r="384">
      <c r="C384" s="20"/>
      <c r="D384" s="16" t="s">
        <v>192</v>
      </c>
      <c r="E384" s="17" t="s">
        <v>182</v>
      </c>
      <c r="F384" s="17" t="s">
        <v>12</v>
      </c>
      <c r="G384" s="17" t="s">
        <v>8</v>
      </c>
      <c r="H384" s="17" t="s">
        <v>9</v>
      </c>
      <c r="I384" s="18"/>
      <c r="J384" s="22"/>
    </row>
    <row r="385">
      <c r="C385" s="20"/>
      <c r="D385" s="16" t="s">
        <v>192</v>
      </c>
      <c r="E385" s="17" t="s">
        <v>182</v>
      </c>
      <c r="F385" s="17" t="s">
        <v>40</v>
      </c>
      <c r="G385" s="17" t="s">
        <v>8</v>
      </c>
      <c r="H385" s="17" t="s">
        <v>9</v>
      </c>
      <c r="I385" s="18"/>
      <c r="J385" s="22"/>
    </row>
    <row r="386">
      <c r="C386" s="20"/>
      <c r="D386" s="16" t="s">
        <v>192</v>
      </c>
      <c r="E386" s="17" t="s">
        <v>182</v>
      </c>
      <c r="F386" s="17" t="s">
        <v>54</v>
      </c>
      <c r="G386" s="17" t="s">
        <v>8</v>
      </c>
      <c r="H386" s="17" t="s">
        <v>9</v>
      </c>
      <c r="I386" s="18"/>
      <c r="J386" s="22"/>
    </row>
    <row r="387">
      <c r="C387" s="20"/>
      <c r="D387" s="16" t="s">
        <v>192</v>
      </c>
      <c r="E387" s="17" t="s">
        <v>182</v>
      </c>
      <c r="F387" s="17" t="s">
        <v>36</v>
      </c>
      <c r="G387" s="17" t="s">
        <v>290</v>
      </c>
      <c r="H387" s="17" t="s">
        <v>9</v>
      </c>
      <c r="I387" s="18"/>
      <c r="J387" s="22"/>
    </row>
    <row r="388">
      <c r="C388" s="20"/>
      <c r="D388" s="16" t="s">
        <v>192</v>
      </c>
      <c r="E388" s="17" t="s">
        <v>182</v>
      </c>
      <c r="F388" s="17" t="s">
        <v>40</v>
      </c>
      <c r="G388" s="17" t="s">
        <v>8</v>
      </c>
      <c r="H388" s="17" t="s">
        <v>9</v>
      </c>
      <c r="I388" s="18"/>
      <c r="J388" s="22"/>
    </row>
    <row r="389">
      <c r="C389" s="20"/>
      <c r="D389" s="16" t="s">
        <v>192</v>
      </c>
      <c r="E389" s="17" t="s">
        <v>182</v>
      </c>
      <c r="F389" s="17" t="s">
        <v>10</v>
      </c>
      <c r="G389" s="17" t="s">
        <v>8</v>
      </c>
      <c r="H389" s="17" t="s">
        <v>9</v>
      </c>
      <c r="I389" s="18"/>
      <c r="J389" s="22"/>
    </row>
    <row r="390">
      <c r="C390" s="20"/>
      <c r="D390" s="16" t="s">
        <v>192</v>
      </c>
      <c r="E390" s="17" t="s">
        <v>182</v>
      </c>
      <c r="F390" s="17" t="s">
        <v>17</v>
      </c>
      <c r="G390" s="17" t="s">
        <v>281</v>
      </c>
      <c r="H390" s="17" t="s">
        <v>22</v>
      </c>
      <c r="I390" s="18"/>
      <c r="J390" s="22"/>
    </row>
    <row r="391">
      <c r="C391" s="20"/>
      <c r="D391" s="16" t="s">
        <v>192</v>
      </c>
      <c r="E391" s="17" t="s">
        <v>182</v>
      </c>
      <c r="F391" s="17" t="s">
        <v>40</v>
      </c>
      <c r="G391" s="17" t="s">
        <v>40</v>
      </c>
      <c r="H391" s="17" t="s">
        <v>9</v>
      </c>
      <c r="I391" s="18"/>
      <c r="J391" s="22"/>
    </row>
    <row r="392">
      <c r="C392" s="20"/>
      <c r="D392" s="16" t="s">
        <v>192</v>
      </c>
      <c r="E392" s="17" t="s">
        <v>182</v>
      </c>
      <c r="F392" s="17" t="s">
        <v>40</v>
      </c>
      <c r="G392" s="17" t="s">
        <v>8</v>
      </c>
      <c r="H392" s="17" t="s">
        <v>9</v>
      </c>
      <c r="I392" s="18"/>
      <c r="J392" s="22"/>
    </row>
    <row r="393">
      <c r="C393" s="20"/>
      <c r="D393" s="16" t="s">
        <v>192</v>
      </c>
      <c r="E393" s="17" t="s">
        <v>182</v>
      </c>
      <c r="F393" s="17" t="s">
        <v>36</v>
      </c>
      <c r="G393" s="17" t="s">
        <v>8</v>
      </c>
      <c r="H393" s="17" t="s">
        <v>9</v>
      </c>
      <c r="I393" s="18"/>
      <c r="J393" s="22"/>
    </row>
    <row r="394">
      <c r="C394" s="20"/>
      <c r="D394" s="16" t="s">
        <v>192</v>
      </c>
      <c r="E394" s="17" t="s">
        <v>182</v>
      </c>
      <c r="F394" s="17" t="s">
        <v>48</v>
      </c>
      <c r="G394" s="17" t="s">
        <v>8</v>
      </c>
      <c r="H394" s="17" t="s">
        <v>9</v>
      </c>
      <c r="I394" s="18"/>
      <c r="J394" s="22"/>
    </row>
    <row r="395">
      <c r="C395" s="20"/>
      <c r="D395" s="16" t="s">
        <v>198</v>
      </c>
      <c r="E395" s="17" t="s">
        <v>182</v>
      </c>
      <c r="F395" s="17" t="s">
        <v>39</v>
      </c>
      <c r="G395" s="17" t="s">
        <v>8</v>
      </c>
      <c r="H395" s="17" t="s">
        <v>9</v>
      </c>
      <c r="I395" s="18"/>
      <c r="J395" s="22"/>
    </row>
    <row r="396">
      <c r="C396" s="20"/>
      <c r="D396" s="16" t="s">
        <v>199</v>
      </c>
      <c r="E396" s="17" t="s">
        <v>6</v>
      </c>
      <c r="F396" s="17" t="s">
        <v>31</v>
      </c>
      <c r="G396" s="17" t="s">
        <v>8</v>
      </c>
      <c r="H396" s="17" t="s">
        <v>9</v>
      </c>
      <c r="I396" s="18"/>
      <c r="J396" s="22"/>
    </row>
    <row r="397">
      <c r="C397" s="20"/>
      <c r="D397" s="16" t="s">
        <v>199</v>
      </c>
      <c r="E397" s="17" t="s">
        <v>6</v>
      </c>
      <c r="F397" s="17" t="s">
        <v>16</v>
      </c>
      <c r="G397" s="17" t="s">
        <v>8</v>
      </c>
      <c r="H397" s="17" t="s">
        <v>22</v>
      </c>
      <c r="I397" s="18"/>
      <c r="J397" s="22"/>
    </row>
    <row r="398">
      <c r="C398" s="20"/>
      <c r="D398" s="16" t="s">
        <v>199</v>
      </c>
      <c r="E398" s="17" t="s">
        <v>6</v>
      </c>
      <c r="F398" s="17" t="s">
        <v>16</v>
      </c>
      <c r="G398" s="17" t="s">
        <v>281</v>
      </c>
      <c r="H398" s="17" t="s">
        <v>9</v>
      </c>
      <c r="I398" s="18"/>
      <c r="J398" s="22"/>
    </row>
    <row r="399">
      <c r="C399" s="20"/>
      <c r="D399" s="16" t="s">
        <v>199</v>
      </c>
      <c r="E399" s="17" t="s">
        <v>6</v>
      </c>
      <c r="F399" s="17" t="s">
        <v>32</v>
      </c>
      <c r="G399" s="17" t="s">
        <v>8</v>
      </c>
      <c r="H399" s="17" t="s">
        <v>9</v>
      </c>
      <c r="I399" s="18"/>
      <c r="J399" s="22"/>
    </row>
    <row r="400">
      <c r="C400" s="20"/>
      <c r="D400" s="16" t="s">
        <v>199</v>
      </c>
      <c r="E400" s="17" t="s">
        <v>201</v>
      </c>
      <c r="F400" s="17" t="s">
        <v>134</v>
      </c>
      <c r="G400" s="17" t="s">
        <v>8</v>
      </c>
      <c r="H400" s="17" t="s">
        <v>9</v>
      </c>
      <c r="I400" s="18"/>
      <c r="J400" s="22"/>
    </row>
    <row r="401">
      <c r="C401" s="20"/>
      <c r="D401" s="16" t="s">
        <v>199</v>
      </c>
      <c r="E401" s="17" t="s">
        <v>201</v>
      </c>
      <c r="F401" s="17" t="s">
        <v>16</v>
      </c>
      <c r="G401" s="17" t="s">
        <v>8</v>
      </c>
      <c r="H401" s="17" t="s">
        <v>9</v>
      </c>
      <c r="I401" s="18"/>
      <c r="J401" s="22"/>
    </row>
    <row r="402">
      <c r="C402" s="20"/>
      <c r="D402" s="16" t="s">
        <v>202</v>
      </c>
      <c r="E402" s="17" t="s">
        <v>6</v>
      </c>
      <c r="F402" s="17" t="s">
        <v>31</v>
      </c>
      <c r="G402" s="17" t="s">
        <v>8</v>
      </c>
      <c r="H402" s="17" t="s">
        <v>9</v>
      </c>
      <c r="I402" s="18"/>
      <c r="J402" s="22"/>
    </row>
    <row r="403">
      <c r="C403" s="20"/>
      <c r="D403" s="16" t="s">
        <v>202</v>
      </c>
      <c r="E403" s="17" t="s">
        <v>6</v>
      </c>
      <c r="F403" s="17" t="s">
        <v>31</v>
      </c>
      <c r="G403" s="17" t="s">
        <v>8</v>
      </c>
      <c r="H403" s="17" t="s">
        <v>9</v>
      </c>
      <c r="I403" s="18"/>
      <c r="J403" s="22"/>
    </row>
    <row r="404">
      <c r="C404" s="20"/>
      <c r="D404" s="16" t="s">
        <v>202</v>
      </c>
      <c r="E404" s="17" t="s">
        <v>6</v>
      </c>
      <c r="F404" s="17" t="s">
        <v>32</v>
      </c>
      <c r="G404" s="17" t="s">
        <v>8</v>
      </c>
      <c r="H404" s="17" t="s">
        <v>9</v>
      </c>
      <c r="I404" s="18"/>
      <c r="J404" s="22"/>
    </row>
    <row r="405">
      <c r="C405" s="20"/>
      <c r="D405" s="16" t="s">
        <v>202</v>
      </c>
      <c r="E405" s="17" t="s">
        <v>6</v>
      </c>
      <c r="F405" s="17" t="s">
        <v>66</v>
      </c>
      <c r="G405" s="17" t="s">
        <v>8</v>
      </c>
      <c r="H405" s="17" t="s">
        <v>9</v>
      </c>
      <c r="I405" s="18"/>
      <c r="J405" s="22"/>
    </row>
    <row r="406">
      <c r="C406" s="20"/>
      <c r="D406" s="16" t="s">
        <v>202</v>
      </c>
      <c r="E406" s="17" t="s">
        <v>6</v>
      </c>
      <c r="F406" s="17" t="s">
        <v>69</v>
      </c>
      <c r="G406" s="17" t="s">
        <v>8</v>
      </c>
      <c r="H406" s="17" t="s">
        <v>9</v>
      </c>
      <c r="I406" s="18"/>
      <c r="J406" s="22"/>
    </row>
    <row r="407">
      <c r="C407" s="20"/>
      <c r="D407" s="16" t="s">
        <v>202</v>
      </c>
      <c r="E407" s="17" t="s">
        <v>6</v>
      </c>
      <c r="F407" s="17" t="s">
        <v>67</v>
      </c>
      <c r="G407" s="17" t="s">
        <v>8</v>
      </c>
      <c r="H407" s="17" t="s">
        <v>9</v>
      </c>
      <c r="I407" s="18"/>
      <c r="J407" s="22"/>
    </row>
    <row r="408">
      <c r="C408" s="20"/>
      <c r="D408" s="16" t="s">
        <v>202</v>
      </c>
      <c r="E408" s="17" t="s">
        <v>6</v>
      </c>
      <c r="F408" s="17" t="s">
        <v>86</v>
      </c>
      <c r="G408" s="17" t="s">
        <v>8</v>
      </c>
      <c r="H408" s="17" t="s">
        <v>9</v>
      </c>
      <c r="I408" s="18"/>
      <c r="J408" s="22"/>
    </row>
    <row r="409">
      <c r="C409" s="20"/>
      <c r="D409" s="16" t="s">
        <v>202</v>
      </c>
      <c r="E409" s="17" t="s">
        <v>6</v>
      </c>
      <c r="F409" s="17" t="s">
        <v>31</v>
      </c>
      <c r="G409" s="17" t="s">
        <v>8</v>
      </c>
      <c r="H409" s="17" t="s">
        <v>9</v>
      </c>
      <c r="I409" s="18"/>
      <c r="J409" s="22"/>
    </row>
    <row r="410">
      <c r="C410" s="20"/>
      <c r="D410" s="16" t="s">
        <v>202</v>
      </c>
      <c r="E410" s="17" t="s">
        <v>6</v>
      </c>
      <c r="F410" s="17" t="s">
        <v>86</v>
      </c>
      <c r="G410" s="17" t="s">
        <v>8</v>
      </c>
      <c r="H410" s="17" t="s">
        <v>9</v>
      </c>
      <c r="I410" s="18"/>
      <c r="J410" s="22"/>
    </row>
    <row r="411">
      <c r="C411" s="20"/>
      <c r="D411" s="16" t="s">
        <v>202</v>
      </c>
      <c r="E411" s="17" t="s">
        <v>6</v>
      </c>
      <c r="F411" s="17" t="s">
        <v>7</v>
      </c>
      <c r="G411" s="17" t="s">
        <v>8</v>
      </c>
      <c r="H411" s="17" t="s">
        <v>9</v>
      </c>
      <c r="I411" s="18"/>
      <c r="J411" s="22"/>
    </row>
    <row r="412">
      <c r="C412" s="20"/>
      <c r="D412" s="16" t="s">
        <v>202</v>
      </c>
      <c r="E412" s="17" t="s">
        <v>6</v>
      </c>
      <c r="F412" s="17" t="s">
        <v>203</v>
      </c>
      <c r="G412" s="17" t="s">
        <v>8</v>
      </c>
      <c r="H412" s="17" t="s">
        <v>9</v>
      </c>
      <c r="I412" s="18"/>
      <c r="J412" s="22"/>
    </row>
    <row r="413">
      <c r="C413" s="20"/>
      <c r="D413" s="16" t="s">
        <v>202</v>
      </c>
      <c r="E413" s="17" t="s">
        <v>6</v>
      </c>
      <c r="F413" s="17" t="s">
        <v>16</v>
      </c>
      <c r="G413" s="17" t="s">
        <v>310</v>
      </c>
      <c r="H413" s="17" t="s">
        <v>9</v>
      </c>
      <c r="I413" s="18"/>
      <c r="J413" s="22"/>
    </row>
    <row r="414">
      <c r="C414" s="20"/>
      <c r="D414" s="16" t="s">
        <v>202</v>
      </c>
      <c r="E414" s="17" t="s">
        <v>6</v>
      </c>
      <c r="F414" s="17" t="s">
        <v>17</v>
      </c>
      <c r="G414" s="17" t="s">
        <v>281</v>
      </c>
      <c r="H414" s="17" t="s">
        <v>9</v>
      </c>
      <c r="I414" s="18"/>
      <c r="J414" s="22"/>
    </row>
    <row r="415">
      <c r="C415" s="20"/>
      <c r="D415" s="16" t="s">
        <v>202</v>
      </c>
      <c r="E415" s="17" t="s">
        <v>6</v>
      </c>
      <c r="F415" s="17" t="s">
        <v>32</v>
      </c>
      <c r="G415" s="17" t="s">
        <v>8</v>
      </c>
      <c r="H415" s="17" t="s">
        <v>9</v>
      </c>
      <c r="I415" s="18"/>
      <c r="J415" s="22"/>
    </row>
    <row r="416">
      <c r="C416" s="20"/>
      <c r="D416" s="16" t="s">
        <v>202</v>
      </c>
      <c r="E416" s="17" t="s">
        <v>6</v>
      </c>
      <c r="F416" s="17" t="s">
        <v>40</v>
      </c>
      <c r="G416" s="17" t="s">
        <v>8</v>
      </c>
      <c r="H416" s="17" t="s">
        <v>9</v>
      </c>
      <c r="I416" s="18"/>
      <c r="J416" s="22"/>
    </row>
    <row r="417">
      <c r="C417" s="20"/>
      <c r="D417" s="16" t="s">
        <v>202</v>
      </c>
      <c r="E417" s="17" t="s">
        <v>6</v>
      </c>
      <c r="F417" s="17" t="s">
        <v>41</v>
      </c>
      <c r="G417" s="17" t="s">
        <v>296</v>
      </c>
      <c r="H417" s="17" t="s">
        <v>9</v>
      </c>
      <c r="I417" s="18"/>
      <c r="J417" s="22"/>
    </row>
    <row r="418">
      <c r="C418" s="20"/>
      <c r="D418" s="16" t="s">
        <v>207</v>
      </c>
      <c r="E418" s="17" t="s">
        <v>6</v>
      </c>
      <c r="F418" s="17" t="s">
        <v>17</v>
      </c>
      <c r="G418" s="17" t="s">
        <v>287</v>
      </c>
      <c r="H418" s="17" t="s">
        <v>9</v>
      </c>
      <c r="I418" s="18"/>
      <c r="J418" s="22"/>
    </row>
    <row r="419">
      <c r="C419" s="20"/>
      <c r="D419" s="16" t="s">
        <v>202</v>
      </c>
      <c r="E419" s="17" t="s">
        <v>6</v>
      </c>
      <c r="F419" s="17" t="s">
        <v>36</v>
      </c>
      <c r="G419" s="17" t="s">
        <v>8</v>
      </c>
      <c r="H419" s="17" t="s">
        <v>9</v>
      </c>
      <c r="I419" s="18"/>
      <c r="J419" s="22"/>
    </row>
    <row r="420">
      <c r="C420" s="20"/>
      <c r="D420" s="16" t="s">
        <v>202</v>
      </c>
      <c r="E420" s="17" t="s">
        <v>6</v>
      </c>
      <c r="F420" s="17" t="s">
        <v>16</v>
      </c>
      <c r="G420" s="17" t="s">
        <v>8</v>
      </c>
      <c r="H420" s="17" t="s">
        <v>9</v>
      </c>
      <c r="I420" s="18"/>
      <c r="J420" s="22"/>
    </row>
    <row r="421">
      <c r="C421" s="20"/>
      <c r="D421" s="16" t="s">
        <v>202</v>
      </c>
      <c r="E421" s="17" t="s">
        <v>6</v>
      </c>
      <c r="F421" s="17" t="s">
        <v>32</v>
      </c>
      <c r="G421" s="17" t="s">
        <v>8</v>
      </c>
      <c r="H421" s="17" t="s">
        <v>9</v>
      </c>
      <c r="I421" s="18"/>
      <c r="J421" s="22"/>
    </row>
    <row r="422">
      <c r="C422" s="20"/>
      <c r="D422" s="16" t="s">
        <v>202</v>
      </c>
      <c r="E422" s="17" t="s">
        <v>6</v>
      </c>
      <c r="F422" s="17" t="s">
        <v>36</v>
      </c>
      <c r="G422" s="17" t="s">
        <v>8</v>
      </c>
      <c r="H422" s="17" t="s">
        <v>9</v>
      </c>
      <c r="I422" s="18"/>
      <c r="J422" s="22"/>
    </row>
    <row r="423">
      <c r="C423" s="20"/>
      <c r="D423" s="16" t="s">
        <v>202</v>
      </c>
      <c r="E423" s="17" t="s">
        <v>6</v>
      </c>
      <c r="F423" s="17" t="s">
        <v>35</v>
      </c>
      <c r="G423" s="17" t="s">
        <v>8</v>
      </c>
      <c r="H423" s="17" t="s">
        <v>9</v>
      </c>
      <c r="I423" s="18"/>
      <c r="J423" s="22"/>
    </row>
    <row r="424">
      <c r="C424" s="20"/>
      <c r="D424" s="16" t="s">
        <v>202</v>
      </c>
      <c r="E424" s="17" t="s">
        <v>6</v>
      </c>
      <c r="F424" s="17" t="s">
        <v>35</v>
      </c>
      <c r="G424" s="17" t="s">
        <v>8</v>
      </c>
      <c r="H424" s="17" t="s">
        <v>9</v>
      </c>
      <c r="I424" s="18"/>
      <c r="J424" s="22"/>
    </row>
    <row r="425">
      <c r="C425" s="20"/>
      <c r="D425" s="16" t="s">
        <v>202</v>
      </c>
      <c r="E425" s="17" t="s">
        <v>6</v>
      </c>
      <c r="F425" s="17" t="s">
        <v>41</v>
      </c>
      <c r="G425" s="17" t="s">
        <v>8</v>
      </c>
      <c r="H425" s="17" t="s">
        <v>9</v>
      </c>
      <c r="I425" s="18"/>
      <c r="J425" s="22"/>
    </row>
    <row r="426">
      <c r="C426" s="20"/>
      <c r="D426" s="16" t="s">
        <v>202</v>
      </c>
      <c r="E426" s="17" t="s">
        <v>6</v>
      </c>
      <c r="F426" s="17" t="s">
        <v>46</v>
      </c>
      <c r="G426" s="17" t="s">
        <v>8</v>
      </c>
      <c r="H426" s="17" t="s">
        <v>9</v>
      </c>
      <c r="I426" s="18"/>
      <c r="J426" s="22"/>
    </row>
    <row r="427">
      <c r="C427" s="20"/>
      <c r="D427" s="16" t="s">
        <v>202</v>
      </c>
      <c r="E427" s="17" t="s">
        <v>6</v>
      </c>
      <c r="F427" s="17" t="s">
        <v>50</v>
      </c>
      <c r="G427" s="17" t="s">
        <v>8</v>
      </c>
      <c r="H427" s="17" t="s">
        <v>9</v>
      </c>
      <c r="I427" s="18"/>
      <c r="J427" s="22"/>
    </row>
    <row r="428">
      <c r="C428" s="20"/>
      <c r="D428" s="16" t="s">
        <v>202</v>
      </c>
      <c r="E428" s="17" t="s">
        <v>6</v>
      </c>
      <c r="F428" s="17" t="s">
        <v>67</v>
      </c>
      <c r="G428" s="17" t="s">
        <v>8</v>
      </c>
      <c r="H428" s="17" t="s">
        <v>9</v>
      </c>
      <c r="I428" s="18"/>
      <c r="J428" s="22"/>
    </row>
    <row r="429">
      <c r="C429" s="20"/>
      <c r="D429" s="16" t="s">
        <v>202</v>
      </c>
      <c r="E429" s="17" t="s">
        <v>6</v>
      </c>
      <c r="F429" s="17" t="s">
        <v>51</v>
      </c>
      <c r="G429" s="17" t="s">
        <v>8</v>
      </c>
      <c r="H429" s="17" t="s">
        <v>9</v>
      </c>
      <c r="I429" s="18"/>
      <c r="J429" s="22"/>
    </row>
    <row r="430">
      <c r="C430" s="20"/>
      <c r="D430" s="16" t="s">
        <v>202</v>
      </c>
      <c r="E430" s="17" t="s">
        <v>6</v>
      </c>
      <c r="F430" s="17" t="s">
        <v>17</v>
      </c>
      <c r="G430" s="17" t="s">
        <v>280</v>
      </c>
      <c r="H430" s="17" t="s">
        <v>9</v>
      </c>
      <c r="I430" s="18"/>
      <c r="J430" s="22"/>
    </row>
    <row r="431">
      <c r="C431" s="20"/>
      <c r="D431" s="16" t="s">
        <v>202</v>
      </c>
      <c r="E431" s="17" t="s">
        <v>6</v>
      </c>
      <c r="F431" s="17" t="s">
        <v>16</v>
      </c>
      <c r="G431" s="17" t="s">
        <v>8</v>
      </c>
      <c r="H431" s="17" t="s">
        <v>9</v>
      </c>
      <c r="I431" s="18"/>
      <c r="J431" s="22"/>
    </row>
    <row r="432">
      <c r="C432" s="20"/>
      <c r="D432" s="16" t="s">
        <v>202</v>
      </c>
      <c r="E432" s="17" t="s">
        <v>6</v>
      </c>
      <c r="F432" s="17" t="s">
        <v>17</v>
      </c>
      <c r="G432" s="17" t="s">
        <v>280</v>
      </c>
      <c r="H432" s="17" t="s">
        <v>9</v>
      </c>
      <c r="I432" s="18"/>
      <c r="J432" s="22"/>
    </row>
    <row r="433">
      <c r="C433" s="20"/>
      <c r="D433" s="16" t="s">
        <v>202</v>
      </c>
      <c r="E433" s="17" t="s">
        <v>6</v>
      </c>
      <c r="F433" s="17" t="s">
        <v>31</v>
      </c>
      <c r="G433" s="17" t="s">
        <v>8</v>
      </c>
      <c r="H433" s="17" t="s">
        <v>9</v>
      </c>
      <c r="I433" s="18"/>
      <c r="J433" s="22"/>
    </row>
    <row r="434">
      <c r="C434" s="20"/>
      <c r="D434" s="16" t="s">
        <v>202</v>
      </c>
      <c r="E434" s="17" t="s">
        <v>6</v>
      </c>
      <c r="F434" s="17" t="s">
        <v>16</v>
      </c>
      <c r="G434" s="17" t="s">
        <v>8</v>
      </c>
      <c r="H434" s="17" t="s">
        <v>9</v>
      </c>
      <c r="I434" s="18"/>
      <c r="J434" s="22"/>
    </row>
    <row r="435">
      <c r="C435" s="20"/>
      <c r="D435" s="16" t="s">
        <v>202</v>
      </c>
      <c r="E435" s="17" t="s">
        <v>6</v>
      </c>
      <c r="F435" s="17" t="s">
        <v>31</v>
      </c>
      <c r="G435" s="17" t="s">
        <v>8</v>
      </c>
      <c r="H435" s="17" t="s">
        <v>9</v>
      </c>
      <c r="I435" s="18"/>
      <c r="J435" s="22"/>
    </row>
    <row r="436">
      <c r="C436" s="20"/>
      <c r="D436" s="16" t="s">
        <v>202</v>
      </c>
      <c r="E436" s="17" t="s">
        <v>6</v>
      </c>
      <c r="F436" s="17" t="s">
        <v>31</v>
      </c>
      <c r="G436" s="17" t="s">
        <v>8</v>
      </c>
      <c r="H436" s="17" t="s">
        <v>9</v>
      </c>
      <c r="I436" s="18"/>
      <c r="J436" s="22"/>
    </row>
    <row r="437">
      <c r="C437" s="20"/>
      <c r="D437" s="16" t="s">
        <v>202</v>
      </c>
      <c r="E437" s="17" t="s">
        <v>6</v>
      </c>
      <c r="F437" s="17" t="s">
        <v>40</v>
      </c>
      <c r="G437" s="17" t="s">
        <v>40</v>
      </c>
      <c r="H437" s="17" t="s">
        <v>9</v>
      </c>
      <c r="I437" s="18"/>
      <c r="J437" s="22"/>
    </row>
    <row r="438">
      <c r="C438" s="20"/>
      <c r="D438" s="16" t="s">
        <v>202</v>
      </c>
      <c r="E438" s="17" t="s">
        <v>6</v>
      </c>
      <c r="F438" s="17" t="s">
        <v>36</v>
      </c>
      <c r="G438" s="17" t="s">
        <v>8</v>
      </c>
      <c r="H438" s="17" t="s">
        <v>9</v>
      </c>
      <c r="I438" s="18"/>
      <c r="J438" s="22"/>
    </row>
    <row r="439">
      <c r="C439" s="20"/>
      <c r="D439" s="16" t="s">
        <v>202</v>
      </c>
      <c r="E439" s="17" t="s">
        <v>6</v>
      </c>
      <c r="F439" s="17" t="s">
        <v>16</v>
      </c>
      <c r="G439" s="17" t="s">
        <v>8</v>
      </c>
      <c r="H439" s="17" t="s">
        <v>9</v>
      </c>
      <c r="I439" s="18"/>
      <c r="J439" s="22"/>
    </row>
    <row r="440">
      <c r="C440" s="20"/>
      <c r="D440" s="16" t="s">
        <v>202</v>
      </c>
      <c r="E440" s="17" t="s">
        <v>6</v>
      </c>
      <c r="F440" s="17" t="s">
        <v>10</v>
      </c>
      <c r="G440" s="17" t="s">
        <v>8</v>
      </c>
      <c r="H440" s="17" t="s">
        <v>22</v>
      </c>
      <c r="I440" s="18"/>
      <c r="J440" s="22"/>
    </row>
    <row r="441">
      <c r="C441" s="20"/>
      <c r="D441" s="16" t="s">
        <v>202</v>
      </c>
      <c r="E441" s="17" t="s">
        <v>6</v>
      </c>
      <c r="F441" s="17" t="s">
        <v>51</v>
      </c>
      <c r="G441" s="17" t="s">
        <v>8</v>
      </c>
      <c r="H441" s="17" t="s">
        <v>9</v>
      </c>
      <c r="I441" s="18"/>
      <c r="J441" s="22"/>
    </row>
    <row r="442">
      <c r="C442" s="20"/>
      <c r="D442" s="16" t="s">
        <v>202</v>
      </c>
      <c r="E442" s="17" t="s">
        <v>6</v>
      </c>
      <c r="F442" s="17" t="s">
        <v>48</v>
      </c>
      <c r="G442" s="17" t="s">
        <v>8</v>
      </c>
      <c r="H442" s="17" t="s">
        <v>9</v>
      </c>
      <c r="I442" s="18"/>
      <c r="J442" s="22"/>
    </row>
    <row r="443">
      <c r="C443" s="20"/>
      <c r="D443" s="16" t="s">
        <v>202</v>
      </c>
      <c r="E443" s="17" t="s">
        <v>6</v>
      </c>
      <c r="F443" s="17" t="s">
        <v>40</v>
      </c>
      <c r="G443" s="17" t="s">
        <v>8</v>
      </c>
      <c r="H443" s="17" t="s">
        <v>9</v>
      </c>
      <c r="I443" s="18"/>
      <c r="J443" s="22"/>
    </row>
    <row r="444">
      <c r="C444" s="20"/>
      <c r="D444" s="16" t="s">
        <v>202</v>
      </c>
      <c r="E444" s="17" t="s">
        <v>6</v>
      </c>
      <c r="F444" s="17" t="s">
        <v>40</v>
      </c>
      <c r="G444" s="17" t="s">
        <v>8</v>
      </c>
      <c r="H444" s="17" t="s">
        <v>9</v>
      </c>
      <c r="I444" s="18"/>
      <c r="J444" s="22"/>
    </row>
    <row r="445">
      <c r="C445" s="20"/>
      <c r="D445" s="16" t="s">
        <v>202</v>
      </c>
      <c r="E445" s="17" t="s">
        <v>6</v>
      </c>
      <c r="F445" s="17" t="s">
        <v>16</v>
      </c>
      <c r="G445" s="17" t="s">
        <v>8</v>
      </c>
      <c r="H445" s="17" t="s">
        <v>22</v>
      </c>
      <c r="I445" s="18"/>
      <c r="J445" s="22"/>
    </row>
    <row r="446">
      <c r="C446" s="20"/>
      <c r="D446" s="16" t="s">
        <v>202</v>
      </c>
      <c r="E446" s="17" t="s">
        <v>6</v>
      </c>
      <c r="F446" s="17" t="s">
        <v>32</v>
      </c>
      <c r="G446" s="17" t="s">
        <v>8</v>
      </c>
      <c r="H446" s="17" t="s">
        <v>9</v>
      </c>
      <c r="I446" s="18"/>
      <c r="J446" s="22"/>
    </row>
    <row r="447">
      <c r="C447" s="20"/>
      <c r="D447" s="16" t="s">
        <v>202</v>
      </c>
      <c r="E447" s="17" t="s">
        <v>6</v>
      </c>
      <c r="F447" s="17" t="s">
        <v>47</v>
      </c>
      <c r="G447" s="17" t="s">
        <v>47</v>
      </c>
      <c r="H447" s="17" t="s">
        <v>9</v>
      </c>
      <c r="I447" s="18"/>
      <c r="J447" s="22"/>
    </row>
    <row r="448">
      <c r="C448" s="20"/>
      <c r="D448" s="16" t="s">
        <v>202</v>
      </c>
      <c r="E448" s="17" t="s">
        <v>6</v>
      </c>
      <c r="F448" s="17" t="s">
        <v>40</v>
      </c>
      <c r="G448" s="17" t="s">
        <v>40</v>
      </c>
      <c r="H448" s="17" t="s">
        <v>9</v>
      </c>
      <c r="I448" s="18"/>
      <c r="J448" s="22"/>
    </row>
    <row r="449">
      <c r="C449" s="20"/>
      <c r="D449" s="16" t="s">
        <v>202</v>
      </c>
      <c r="E449" s="17" t="s">
        <v>6</v>
      </c>
      <c r="F449" s="17" t="s">
        <v>50</v>
      </c>
      <c r="G449" s="17" t="s">
        <v>8</v>
      </c>
      <c r="H449" s="17" t="s">
        <v>9</v>
      </c>
      <c r="I449" s="18"/>
      <c r="J449" s="22"/>
    </row>
    <row r="450">
      <c r="C450" s="20"/>
      <c r="D450" s="16" t="s">
        <v>202</v>
      </c>
      <c r="E450" s="17" t="s">
        <v>6</v>
      </c>
      <c r="F450" s="17" t="s">
        <v>36</v>
      </c>
      <c r="G450" s="17" t="s">
        <v>8</v>
      </c>
      <c r="H450" s="17" t="s">
        <v>9</v>
      </c>
      <c r="I450" s="18"/>
      <c r="J450" s="22"/>
    </row>
    <row r="451">
      <c r="C451" s="20"/>
      <c r="D451" s="16" t="s">
        <v>202</v>
      </c>
      <c r="E451" s="17" t="s">
        <v>6</v>
      </c>
      <c r="F451" s="17" t="s">
        <v>10</v>
      </c>
      <c r="G451" s="17" t="s">
        <v>8</v>
      </c>
      <c r="H451" s="17" t="s">
        <v>9</v>
      </c>
      <c r="I451" s="18"/>
      <c r="J451" s="22"/>
    </row>
    <row r="452">
      <c r="C452" s="20"/>
      <c r="D452" s="16" t="s">
        <v>202</v>
      </c>
      <c r="E452" s="17" t="s">
        <v>6</v>
      </c>
      <c r="F452" s="17" t="s">
        <v>16</v>
      </c>
      <c r="G452" s="17" t="s">
        <v>290</v>
      </c>
      <c r="H452" s="17" t="s">
        <v>22</v>
      </c>
      <c r="I452" s="18"/>
      <c r="J452" s="22"/>
    </row>
    <row r="453">
      <c r="C453" s="20"/>
      <c r="D453" s="16" t="s">
        <v>202</v>
      </c>
      <c r="E453" s="17" t="s">
        <v>6</v>
      </c>
      <c r="F453" s="17" t="s">
        <v>48</v>
      </c>
      <c r="G453" s="17" t="s">
        <v>304</v>
      </c>
      <c r="H453" s="17" t="s">
        <v>9</v>
      </c>
      <c r="I453" s="18"/>
      <c r="J453" s="22"/>
    </row>
    <row r="454">
      <c r="C454" s="20"/>
      <c r="D454" s="16" t="s">
        <v>202</v>
      </c>
      <c r="E454" s="17" t="s">
        <v>6</v>
      </c>
      <c r="F454" s="17" t="s">
        <v>40</v>
      </c>
      <c r="G454" s="17" t="s">
        <v>8</v>
      </c>
      <c r="H454" s="17" t="s">
        <v>9</v>
      </c>
      <c r="I454" s="18"/>
      <c r="J454" s="22"/>
    </row>
    <row r="455">
      <c r="C455" s="20"/>
      <c r="D455" s="16" t="s">
        <v>202</v>
      </c>
      <c r="E455" s="17" t="s">
        <v>20</v>
      </c>
      <c r="F455" s="17" t="s">
        <v>31</v>
      </c>
      <c r="G455" s="17" t="s">
        <v>8</v>
      </c>
      <c r="H455" s="17" t="s">
        <v>9</v>
      </c>
      <c r="I455" s="18"/>
      <c r="J455" s="22"/>
    </row>
    <row r="456">
      <c r="C456" s="20"/>
      <c r="D456" s="16" t="s">
        <v>202</v>
      </c>
      <c r="E456" s="17" t="s">
        <v>20</v>
      </c>
      <c r="F456" s="17" t="s">
        <v>36</v>
      </c>
      <c r="G456" s="17" t="s">
        <v>8</v>
      </c>
      <c r="H456" s="17" t="s">
        <v>9</v>
      </c>
      <c r="I456" s="18"/>
      <c r="J456" s="22"/>
    </row>
    <row r="457">
      <c r="C457" s="20"/>
      <c r="D457" s="16" t="s">
        <v>202</v>
      </c>
      <c r="E457" s="17" t="s">
        <v>20</v>
      </c>
      <c r="F457" s="17" t="s">
        <v>44</v>
      </c>
      <c r="G457" s="17" t="s">
        <v>8</v>
      </c>
      <c r="H457" s="17" t="s">
        <v>9</v>
      </c>
      <c r="I457" s="18"/>
      <c r="J457" s="22"/>
    </row>
    <row r="458">
      <c r="C458" s="20"/>
      <c r="D458" s="16" t="s">
        <v>202</v>
      </c>
      <c r="E458" s="17" t="s">
        <v>20</v>
      </c>
      <c r="F458" s="17" t="s">
        <v>168</v>
      </c>
      <c r="G458" s="17" t="s">
        <v>8</v>
      </c>
      <c r="H458" s="17" t="s">
        <v>9</v>
      </c>
      <c r="I458" s="18"/>
      <c r="J458" s="22"/>
    </row>
    <row r="459">
      <c r="C459" s="20"/>
      <c r="D459" s="16" t="s">
        <v>202</v>
      </c>
      <c r="E459" s="17" t="s">
        <v>20</v>
      </c>
      <c r="F459" s="17" t="s">
        <v>40</v>
      </c>
      <c r="G459" s="17" t="s">
        <v>8</v>
      </c>
      <c r="H459" s="17" t="s">
        <v>9</v>
      </c>
      <c r="I459" s="18"/>
      <c r="J459" s="22"/>
    </row>
    <row r="460">
      <c r="C460" s="20"/>
      <c r="D460" s="16" t="s">
        <v>202</v>
      </c>
      <c r="E460" s="17" t="s">
        <v>20</v>
      </c>
      <c r="F460" s="17" t="s">
        <v>40</v>
      </c>
      <c r="G460" s="17" t="s">
        <v>8</v>
      </c>
      <c r="H460" s="17" t="s">
        <v>9</v>
      </c>
      <c r="I460" s="18"/>
      <c r="J460" s="22"/>
    </row>
    <row r="461">
      <c r="C461" s="20"/>
      <c r="D461" s="16" t="s">
        <v>202</v>
      </c>
      <c r="E461" s="17" t="s">
        <v>217</v>
      </c>
      <c r="F461" s="17" t="s">
        <v>40</v>
      </c>
      <c r="G461" s="17" t="s">
        <v>8</v>
      </c>
      <c r="H461" s="17" t="s">
        <v>9</v>
      </c>
      <c r="I461" s="18"/>
      <c r="J461" s="22"/>
    </row>
    <row r="462">
      <c r="C462" s="20"/>
      <c r="D462" s="16" t="s">
        <v>218</v>
      </c>
      <c r="E462" s="17" t="s">
        <v>6</v>
      </c>
      <c r="F462" s="17" t="s">
        <v>17</v>
      </c>
      <c r="G462" s="17" t="s">
        <v>299</v>
      </c>
      <c r="H462" s="17" t="s">
        <v>9</v>
      </c>
      <c r="I462" s="18"/>
      <c r="J462" s="22"/>
    </row>
    <row r="463">
      <c r="C463" s="20"/>
      <c r="D463" s="16" t="s">
        <v>218</v>
      </c>
      <c r="E463" s="17" t="s">
        <v>6</v>
      </c>
      <c r="F463" s="17" t="s">
        <v>65</v>
      </c>
      <c r="G463" s="17" t="s">
        <v>8</v>
      </c>
      <c r="H463" s="17" t="s">
        <v>9</v>
      </c>
      <c r="I463" s="18"/>
      <c r="J463" s="22"/>
    </row>
    <row r="464">
      <c r="C464" s="20"/>
      <c r="D464" s="16" t="s">
        <v>218</v>
      </c>
      <c r="E464" s="17" t="s">
        <v>6</v>
      </c>
      <c r="F464" s="17" t="s">
        <v>65</v>
      </c>
      <c r="G464" s="17" t="s">
        <v>8</v>
      </c>
      <c r="H464" s="17" t="s">
        <v>9</v>
      </c>
      <c r="I464" s="18"/>
      <c r="J464" s="22"/>
    </row>
    <row r="465">
      <c r="C465" s="20"/>
      <c r="D465" s="16" t="s">
        <v>218</v>
      </c>
      <c r="E465" s="17" t="s">
        <v>6</v>
      </c>
      <c r="F465" s="17" t="s">
        <v>40</v>
      </c>
      <c r="G465" s="17" t="s">
        <v>8</v>
      </c>
      <c r="H465" s="17" t="s">
        <v>9</v>
      </c>
      <c r="I465" s="18"/>
      <c r="J465" s="22"/>
    </row>
    <row r="466">
      <c r="C466" s="20"/>
      <c r="D466" s="16" t="s">
        <v>218</v>
      </c>
      <c r="E466" s="17" t="s">
        <v>6</v>
      </c>
      <c r="F466" s="17" t="s">
        <v>69</v>
      </c>
      <c r="G466" s="17" t="s">
        <v>8</v>
      </c>
      <c r="H466" s="17" t="s">
        <v>9</v>
      </c>
      <c r="I466" s="18"/>
      <c r="J466" s="22"/>
    </row>
    <row r="467">
      <c r="C467" s="20"/>
      <c r="D467" s="16" t="s">
        <v>218</v>
      </c>
      <c r="E467" s="17" t="s">
        <v>6</v>
      </c>
      <c r="F467" s="17" t="s">
        <v>17</v>
      </c>
      <c r="G467" s="17" t="s">
        <v>280</v>
      </c>
      <c r="H467" s="17" t="s">
        <v>9</v>
      </c>
      <c r="I467" s="18"/>
      <c r="J467" s="22"/>
    </row>
    <row r="468">
      <c r="C468" s="20"/>
      <c r="D468" s="16" t="s">
        <v>218</v>
      </c>
      <c r="E468" s="17" t="s">
        <v>6</v>
      </c>
      <c r="F468" s="17" t="s">
        <v>17</v>
      </c>
      <c r="G468" s="17" t="s">
        <v>281</v>
      </c>
      <c r="H468" s="17" t="s">
        <v>9</v>
      </c>
      <c r="I468" s="18"/>
      <c r="J468" s="22"/>
    </row>
    <row r="469">
      <c r="C469" s="20"/>
      <c r="D469" s="16" t="s">
        <v>218</v>
      </c>
      <c r="E469" s="17" t="s">
        <v>6</v>
      </c>
      <c r="F469" s="17" t="s">
        <v>46</v>
      </c>
      <c r="G469" s="17" t="s">
        <v>307</v>
      </c>
      <c r="H469" s="17" t="s">
        <v>9</v>
      </c>
      <c r="I469" s="18"/>
      <c r="J469" s="22"/>
    </row>
    <row r="470">
      <c r="C470" s="20"/>
      <c r="D470" s="16" t="s">
        <v>218</v>
      </c>
      <c r="E470" s="17" t="s">
        <v>20</v>
      </c>
      <c r="F470" s="17" t="s">
        <v>17</v>
      </c>
      <c r="G470" s="17" t="s">
        <v>280</v>
      </c>
      <c r="H470" s="17" t="s">
        <v>9</v>
      </c>
      <c r="I470" s="18"/>
      <c r="J470" s="22"/>
    </row>
    <row r="471">
      <c r="C471" s="20"/>
      <c r="D471" s="16" t="s">
        <v>218</v>
      </c>
      <c r="E471" s="17" t="s">
        <v>20</v>
      </c>
      <c r="F471" s="17" t="s">
        <v>36</v>
      </c>
      <c r="G471" s="17" t="s">
        <v>8</v>
      </c>
      <c r="H471" s="17" t="s">
        <v>9</v>
      </c>
      <c r="I471" s="18"/>
      <c r="J471" s="22"/>
    </row>
    <row r="472">
      <c r="C472" s="20"/>
      <c r="D472" s="16" t="s">
        <v>218</v>
      </c>
      <c r="E472" s="17" t="s">
        <v>20</v>
      </c>
      <c r="F472" s="17" t="s">
        <v>65</v>
      </c>
      <c r="G472" s="17" t="s">
        <v>8</v>
      </c>
      <c r="H472" s="17" t="s">
        <v>9</v>
      </c>
      <c r="I472" s="18"/>
      <c r="J472" s="22"/>
    </row>
    <row r="473">
      <c r="C473" s="20"/>
      <c r="D473" s="16" t="s">
        <v>218</v>
      </c>
      <c r="E473" s="17" t="s">
        <v>20</v>
      </c>
      <c r="F473" s="17" t="s">
        <v>17</v>
      </c>
      <c r="G473" s="17" t="s">
        <v>8</v>
      </c>
      <c r="H473" s="17" t="s">
        <v>9</v>
      </c>
      <c r="I473" s="18"/>
      <c r="J473" s="22"/>
    </row>
    <row r="474">
      <c r="C474" s="20"/>
      <c r="D474" s="16" t="s">
        <v>218</v>
      </c>
      <c r="E474" s="17" t="s">
        <v>20</v>
      </c>
      <c r="F474" s="17" t="s">
        <v>10</v>
      </c>
      <c r="G474" s="17" t="s">
        <v>8</v>
      </c>
      <c r="H474" s="17" t="s">
        <v>9</v>
      </c>
      <c r="I474" s="18"/>
      <c r="J474" s="22"/>
    </row>
    <row r="475">
      <c r="C475" s="20"/>
      <c r="D475" s="16" t="s">
        <v>218</v>
      </c>
      <c r="E475" s="17" t="s">
        <v>20</v>
      </c>
      <c r="F475" s="17" t="s">
        <v>17</v>
      </c>
      <c r="G475" s="17" t="s">
        <v>281</v>
      </c>
      <c r="H475" s="17" t="s">
        <v>9</v>
      </c>
      <c r="I475" s="18"/>
      <c r="J475" s="22"/>
    </row>
    <row r="476">
      <c r="C476" s="20"/>
      <c r="D476" s="16" t="s">
        <v>218</v>
      </c>
      <c r="E476" s="17" t="s">
        <v>20</v>
      </c>
      <c r="F476" s="17" t="s">
        <v>134</v>
      </c>
      <c r="G476" s="17" t="s">
        <v>8</v>
      </c>
      <c r="H476" s="17" t="s">
        <v>22</v>
      </c>
      <c r="I476" s="18"/>
      <c r="J476" s="22"/>
    </row>
    <row r="477">
      <c r="C477" s="20"/>
      <c r="D477" s="16" t="s">
        <v>218</v>
      </c>
      <c r="E477" s="17" t="s">
        <v>129</v>
      </c>
      <c r="F477" s="17" t="s">
        <v>36</v>
      </c>
      <c r="G477" s="17" t="s">
        <v>8</v>
      </c>
      <c r="H477" s="17" t="s">
        <v>9</v>
      </c>
      <c r="I477" s="18"/>
      <c r="J477" s="22"/>
    </row>
    <row r="478">
      <c r="C478" s="20"/>
      <c r="D478" s="16" t="s">
        <v>226</v>
      </c>
      <c r="E478" s="17" t="s">
        <v>6</v>
      </c>
      <c r="F478" s="17" t="s">
        <v>36</v>
      </c>
      <c r="G478" s="17" t="s">
        <v>8</v>
      </c>
      <c r="H478" s="17" t="s">
        <v>9</v>
      </c>
      <c r="I478" s="18"/>
      <c r="J478" s="22"/>
    </row>
    <row r="479">
      <c r="C479" s="20"/>
      <c r="D479" s="16" t="s">
        <v>226</v>
      </c>
      <c r="E479" s="17" t="s">
        <v>20</v>
      </c>
      <c r="F479" s="17" t="s">
        <v>65</v>
      </c>
      <c r="G479" s="17" t="s">
        <v>8</v>
      </c>
      <c r="H479" s="17" t="s">
        <v>9</v>
      </c>
      <c r="I479" s="18"/>
      <c r="J479" s="22"/>
    </row>
    <row r="480">
      <c r="C480" s="20"/>
      <c r="D480" s="16" t="s">
        <v>226</v>
      </c>
      <c r="E480" s="17" t="s">
        <v>20</v>
      </c>
      <c r="F480" s="17" t="s">
        <v>82</v>
      </c>
      <c r="G480" s="17" t="s">
        <v>8</v>
      </c>
      <c r="H480" s="17" t="s">
        <v>9</v>
      </c>
      <c r="I480" s="18"/>
      <c r="J480" s="22"/>
    </row>
    <row r="481">
      <c r="C481" s="20"/>
      <c r="D481" s="16" t="s">
        <v>226</v>
      </c>
      <c r="E481" s="17" t="s">
        <v>20</v>
      </c>
      <c r="F481" s="17" t="s">
        <v>10</v>
      </c>
      <c r="G481" s="17" t="s">
        <v>8</v>
      </c>
      <c r="H481" s="17" t="s">
        <v>9</v>
      </c>
      <c r="I481" s="18"/>
      <c r="J481" s="22"/>
    </row>
    <row r="482">
      <c r="C482" s="20"/>
      <c r="D482" s="16" t="s">
        <v>226</v>
      </c>
      <c r="E482" s="17" t="s">
        <v>20</v>
      </c>
      <c r="F482" s="17" t="s">
        <v>54</v>
      </c>
      <c r="G482" s="17" t="s">
        <v>8</v>
      </c>
      <c r="H482" s="17" t="s">
        <v>9</v>
      </c>
      <c r="I482" s="18"/>
      <c r="J482" s="22"/>
    </row>
    <row r="483">
      <c r="C483" s="20"/>
      <c r="D483" s="16" t="s">
        <v>226</v>
      </c>
      <c r="E483" s="17" t="s">
        <v>20</v>
      </c>
      <c r="F483" s="17" t="s">
        <v>31</v>
      </c>
      <c r="G483" s="17" t="s">
        <v>8</v>
      </c>
      <c r="H483" s="17" t="s">
        <v>9</v>
      </c>
      <c r="I483" s="18"/>
      <c r="J483" s="22"/>
    </row>
    <row r="484">
      <c r="C484" s="20"/>
      <c r="D484" s="16" t="s">
        <v>226</v>
      </c>
      <c r="E484" s="17" t="s">
        <v>20</v>
      </c>
      <c r="F484" s="17" t="s">
        <v>17</v>
      </c>
      <c r="G484" s="17" t="s">
        <v>281</v>
      </c>
      <c r="H484" s="17" t="s">
        <v>9</v>
      </c>
      <c r="I484" s="18"/>
      <c r="J484" s="22"/>
    </row>
    <row r="485">
      <c r="C485" s="20"/>
      <c r="D485" s="16" t="s">
        <v>226</v>
      </c>
      <c r="E485" s="17" t="s">
        <v>20</v>
      </c>
      <c r="F485" s="17" t="s">
        <v>17</v>
      </c>
      <c r="G485" s="17" t="s">
        <v>281</v>
      </c>
      <c r="H485" s="17" t="s">
        <v>9</v>
      </c>
      <c r="I485" s="18"/>
      <c r="J485" s="22"/>
    </row>
    <row r="486">
      <c r="C486" s="20"/>
      <c r="D486" s="16" t="s">
        <v>226</v>
      </c>
      <c r="E486" s="17" t="s">
        <v>20</v>
      </c>
      <c r="F486" s="17" t="s">
        <v>31</v>
      </c>
      <c r="G486" s="17" t="s">
        <v>8</v>
      </c>
      <c r="H486" s="17" t="s">
        <v>9</v>
      </c>
      <c r="I486" s="18"/>
      <c r="J486" s="22"/>
    </row>
    <row r="487">
      <c r="C487" s="20"/>
      <c r="D487" s="16" t="s">
        <v>226</v>
      </c>
      <c r="E487" s="17" t="s">
        <v>20</v>
      </c>
      <c r="F487" s="17" t="s">
        <v>40</v>
      </c>
      <c r="G487" s="17" t="s">
        <v>8</v>
      </c>
      <c r="H487" s="17" t="s">
        <v>9</v>
      </c>
      <c r="I487" s="18"/>
      <c r="J487" s="22"/>
    </row>
    <row r="488">
      <c r="C488" s="20"/>
      <c r="D488" s="16" t="s">
        <v>226</v>
      </c>
      <c r="E488" s="17" t="s">
        <v>20</v>
      </c>
      <c r="F488" s="17" t="s">
        <v>17</v>
      </c>
      <c r="G488" s="17" t="s">
        <v>290</v>
      </c>
      <c r="H488" s="17" t="s">
        <v>9</v>
      </c>
      <c r="I488" s="18"/>
      <c r="J488" s="22"/>
    </row>
    <row r="489">
      <c r="C489" s="20"/>
      <c r="D489" s="16" t="s">
        <v>226</v>
      </c>
      <c r="E489" s="17" t="s">
        <v>129</v>
      </c>
      <c r="F489" s="17" t="s">
        <v>41</v>
      </c>
      <c r="G489" s="17" t="s">
        <v>8</v>
      </c>
      <c r="H489" s="17" t="s">
        <v>9</v>
      </c>
      <c r="I489" s="18"/>
      <c r="J489" s="22"/>
    </row>
    <row r="490">
      <c r="C490" s="20"/>
      <c r="D490" s="16" t="s">
        <v>226</v>
      </c>
      <c r="E490" s="17" t="s">
        <v>129</v>
      </c>
      <c r="F490" s="17" t="s">
        <v>17</v>
      </c>
      <c r="G490" s="17" t="s">
        <v>294</v>
      </c>
      <c r="H490" s="17" t="s">
        <v>9</v>
      </c>
      <c r="I490" s="18"/>
      <c r="J490" s="22"/>
    </row>
    <row r="491">
      <c r="C491" s="20"/>
      <c r="D491" s="16" t="s">
        <v>231</v>
      </c>
      <c r="E491" s="17" t="s">
        <v>6</v>
      </c>
      <c r="F491" s="17" t="s">
        <v>17</v>
      </c>
      <c r="G491" s="17" t="s">
        <v>40</v>
      </c>
      <c r="H491" s="17" t="s">
        <v>9</v>
      </c>
      <c r="I491" s="18"/>
      <c r="J491" s="22"/>
    </row>
    <row r="492">
      <c r="C492" s="20"/>
      <c r="D492" s="16" t="s">
        <v>231</v>
      </c>
      <c r="E492" s="17" t="s">
        <v>20</v>
      </c>
      <c r="F492" s="17" t="s">
        <v>40</v>
      </c>
      <c r="G492" s="17" t="s">
        <v>8</v>
      </c>
      <c r="H492" s="17" t="s">
        <v>9</v>
      </c>
      <c r="I492" s="18"/>
      <c r="J492" s="22"/>
    </row>
    <row r="493">
      <c r="C493" s="20"/>
      <c r="D493" s="16" t="s">
        <v>231</v>
      </c>
      <c r="E493" s="17" t="s">
        <v>20</v>
      </c>
      <c r="F493" s="17" t="s">
        <v>17</v>
      </c>
      <c r="G493" s="17" t="s">
        <v>281</v>
      </c>
      <c r="H493" s="17" t="s">
        <v>9</v>
      </c>
      <c r="I493" s="18"/>
      <c r="J493" s="22"/>
    </row>
    <row r="494">
      <c r="C494" s="20"/>
      <c r="D494" s="16" t="s">
        <v>231</v>
      </c>
      <c r="E494" s="17" t="s">
        <v>20</v>
      </c>
      <c r="F494" s="17" t="s">
        <v>16</v>
      </c>
      <c r="G494" s="17" t="s">
        <v>8</v>
      </c>
      <c r="H494" s="17" t="s">
        <v>9</v>
      </c>
      <c r="I494" s="18"/>
      <c r="J494" s="22"/>
    </row>
    <row r="495">
      <c r="C495" s="20"/>
      <c r="D495" s="16" t="s">
        <v>231</v>
      </c>
      <c r="E495" s="17" t="s">
        <v>20</v>
      </c>
      <c r="F495" s="17" t="s">
        <v>17</v>
      </c>
      <c r="G495" s="17" t="s">
        <v>281</v>
      </c>
      <c r="H495" s="17" t="s">
        <v>9</v>
      </c>
      <c r="I495" s="18"/>
      <c r="J495" s="22"/>
    </row>
    <row r="496">
      <c r="C496" s="20"/>
      <c r="D496" s="16" t="s">
        <v>231</v>
      </c>
      <c r="E496" s="17" t="s">
        <v>20</v>
      </c>
      <c r="F496" s="17" t="s">
        <v>45</v>
      </c>
      <c r="G496" s="17" t="s">
        <v>8</v>
      </c>
      <c r="H496" s="17" t="s">
        <v>9</v>
      </c>
      <c r="I496" s="18"/>
      <c r="J496" s="22"/>
    </row>
    <row r="497">
      <c r="C497" s="20"/>
      <c r="D497" s="16" t="s">
        <v>231</v>
      </c>
      <c r="E497" s="17" t="s">
        <v>20</v>
      </c>
      <c r="F497" s="17" t="s">
        <v>16</v>
      </c>
      <c r="G497" s="17" t="s">
        <v>305</v>
      </c>
      <c r="H497" s="17" t="s">
        <v>9</v>
      </c>
      <c r="I497" s="18"/>
      <c r="J497" s="22"/>
    </row>
    <row r="498">
      <c r="C498" s="20"/>
      <c r="D498" s="16" t="s">
        <v>231</v>
      </c>
      <c r="E498" s="17" t="s">
        <v>20</v>
      </c>
      <c r="F498" s="17" t="s">
        <v>42</v>
      </c>
      <c r="G498" s="17" t="s">
        <v>8</v>
      </c>
      <c r="H498" s="17" t="s">
        <v>9</v>
      </c>
      <c r="I498" s="18"/>
      <c r="J498" s="22"/>
    </row>
    <row r="499">
      <c r="C499" s="20"/>
      <c r="D499" s="16" t="s">
        <v>231</v>
      </c>
      <c r="E499" s="17" t="s">
        <v>20</v>
      </c>
      <c r="F499" s="17" t="s">
        <v>36</v>
      </c>
      <c r="G499" s="17" t="s">
        <v>8</v>
      </c>
      <c r="H499" s="17" t="s">
        <v>9</v>
      </c>
      <c r="I499" s="18"/>
      <c r="J499" s="22"/>
    </row>
    <row r="500">
      <c r="C500" s="20"/>
      <c r="D500" s="16" t="s">
        <v>231</v>
      </c>
      <c r="E500" s="17" t="s">
        <v>20</v>
      </c>
      <c r="F500" s="17" t="s">
        <v>17</v>
      </c>
      <c r="G500" s="17" t="s">
        <v>310</v>
      </c>
      <c r="H500" s="17" t="s">
        <v>9</v>
      </c>
      <c r="I500" s="18"/>
      <c r="J500" s="22"/>
    </row>
    <row r="501">
      <c r="C501" s="20"/>
      <c r="D501" s="16" t="s">
        <v>231</v>
      </c>
      <c r="E501" s="17" t="s">
        <v>20</v>
      </c>
      <c r="F501" s="17" t="s">
        <v>17</v>
      </c>
      <c r="G501" s="17" t="s">
        <v>8</v>
      </c>
      <c r="H501" s="17" t="s">
        <v>9</v>
      </c>
      <c r="I501" s="18"/>
      <c r="J501" s="22"/>
    </row>
    <row r="502">
      <c r="C502" s="20"/>
      <c r="D502" s="16" t="s">
        <v>231</v>
      </c>
      <c r="E502" s="17" t="s">
        <v>20</v>
      </c>
      <c r="F502" s="17" t="s">
        <v>16</v>
      </c>
      <c r="G502" s="17" t="s">
        <v>8</v>
      </c>
      <c r="H502" s="17" t="s">
        <v>22</v>
      </c>
      <c r="I502" s="18"/>
      <c r="J502" s="22"/>
    </row>
    <row r="503">
      <c r="C503" s="20"/>
      <c r="D503" s="16" t="s">
        <v>231</v>
      </c>
      <c r="E503" s="17" t="s">
        <v>20</v>
      </c>
      <c r="F503" s="17" t="s">
        <v>10</v>
      </c>
      <c r="G503" s="17" t="s">
        <v>281</v>
      </c>
      <c r="H503" s="17" t="s">
        <v>9</v>
      </c>
      <c r="I503" s="18"/>
      <c r="J503" s="22"/>
    </row>
    <row r="504">
      <c r="C504" s="20"/>
      <c r="D504" s="16" t="s">
        <v>231</v>
      </c>
      <c r="E504" s="17" t="s">
        <v>20</v>
      </c>
      <c r="F504" s="17" t="s">
        <v>16</v>
      </c>
      <c r="G504" s="17" t="s">
        <v>8</v>
      </c>
      <c r="H504" s="17" t="s">
        <v>9</v>
      </c>
      <c r="I504" s="18"/>
      <c r="J504" s="22"/>
    </row>
    <row r="505">
      <c r="C505" s="20"/>
      <c r="D505" s="16" t="s">
        <v>231</v>
      </c>
      <c r="E505" s="17" t="s">
        <v>20</v>
      </c>
      <c r="F505" s="17" t="s">
        <v>40</v>
      </c>
      <c r="G505" s="17" t="s">
        <v>8</v>
      </c>
      <c r="H505" s="17" t="s">
        <v>9</v>
      </c>
      <c r="I505" s="18"/>
      <c r="J505" s="22"/>
    </row>
    <row r="506">
      <c r="C506" s="20"/>
      <c r="D506" s="16" t="s">
        <v>231</v>
      </c>
      <c r="E506" s="17" t="s">
        <v>20</v>
      </c>
      <c r="F506" s="17" t="s">
        <v>36</v>
      </c>
      <c r="G506" s="17" t="s">
        <v>8</v>
      </c>
      <c r="H506" s="17" t="s">
        <v>9</v>
      </c>
      <c r="I506" s="18"/>
      <c r="J506" s="22"/>
    </row>
    <row r="507">
      <c r="C507" s="20"/>
      <c r="D507" s="16" t="s">
        <v>231</v>
      </c>
      <c r="E507" s="17" t="s">
        <v>20</v>
      </c>
      <c r="F507" s="17" t="s">
        <v>10</v>
      </c>
      <c r="G507" s="17" t="s">
        <v>8</v>
      </c>
      <c r="H507" s="17" t="s">
        <v>9</v>
      </c>
      <c r="I507" s="18"/>
      <c r="J507" s="22"/>
    </row>
    <row r="508">
      <c r="C508" s="20"/>
      <c r="D508" s="16" t="s">
        <v>231</v>
      </c>
      <c r="E508" s="17" t="s">
        <v>20</v>
      </c>
      <c r="F508" s="17" t="s">
        <v>31</v>
      </c>
      <c r="G508" s="17" t="s">
        <v>8</v>
      </c>
      <c r="H508" s="17" t="s">
        <v>9</v>
      </c>
      <c r="I508" s="18"/>
      <c r="J508" s="22"/>
    </row>
    <row r="509">
      <c r="C509" s="20"/>
      <c r="D509" s="16" t="s">
        <v>231</v>
      </c>
      <c r="E509" s="17" t="s">
        <v>20</v>
      </c>
      <c r="F509" s="17" t="s">
        <v>65</v>
      </c>
      <c r="G509" s="17" t="s">
        <v>8</v>
      </c>
      <c r="H509" s="17" t="s">
        <v>9</v>
      </c>
      <c r="I509" s="18"/>
      <c r="J509" s="22"/>
    </row>
    <row r="510">
      <c r="C510" s="20"/>
      <c r="D510" s="16" t="s">
        <v>231</v>
      </c>
      <c r="E510" s="17" t="s">
        <v>20</v>
      </c>
      <c r="F510" s="17" t="s">
        <v>46</v>
      </c>
      <c r="G510" s="17" t="s">
        <v>8</v>
      </c>
      <c r="H510" s="17" t="s">
        <v>9</v>
      </c>
      <c r="I510" s="18"/>
      <c r="J510" s="22"/>
    </row>
    <row r="511">
      <c r="C511" s="20"/>
      <c r="D511" s="16" t="s">
        <v>231</v>
      </c>
      <c r="E511" s="17" t="s">
        <v>20</v>
      </c>
      <c r="F511" s="17" t="s">
        <v>16</v>
      </c>
      <c r="G511" s="17" t="s">
        <v>8</v>
      </c>
      <c r="H511" s="17" t="s">
        <v>9</v>
      </c>
      <c r="I511" s="18"/>
      <c r="J511" s="22"/>
    </row>
    <row r="512">
      <c r="C512" s="20"/>
      <c r="D512" s="16" t="s">
        <v>231</v>
      </c>
      <c r="E512" s="17" t="s">
        <v>20</v>
      </c>
      <c r="F512" s="17" t="s">
        <v>31</v>
      </c>
      <c r="G512" s="17" t="s">
        <v>8</v>
      </c>
      <c r="H512" s="17" t="s">
        <v>9</v>
      </c>
      <c r="I512" s="18"/>
      <c r="J512" s="22"/>
    </row>
    <row r="513">
      <c r="C513" s="20"/>
      <c r="D513" s="16" t="s">
        <v>231</v>
      </c>
      <c r="E513" s="17" t="s">
        <v>20</v>
      </c>
      <c r="F513" s="17" t="s">
        <v>69</v>
      </c>
      <c r="G513" s="17" t="s">
        <v>8</v>
      </c>
      <c r="H513" s="17" t="s">
        <v>9</v>
      </c>
      <c r="I513" s="18"/>
      <c r="J513" s="22"/>
    </row>
    <row r="514">
      <c r="C514" s="20"/>
      <c r="D514" s="16" t="s">
        <v>231</v>
      </c>
      <c r="E514" s="17" t="s">
        <v>20</v>
      </c>
      <c r="F514" s="17" t="s">
        <v>7</v>
      </c>
      <c r="G514" s="17" t="s">
        <v>8</v>
      </c>
      <c r="H514" s="17" t="s">
        <v>9</v>
      </c>
      <c r="I514" s="18"/>
      <c r="J514" s="22"/>
    </row>
    <row r="515">
      <c r="C515" s="20"/>
      <c r="D515" s="16" t="s">
        <v>231</v>
      </c>
      <c r="E515" s="17" t="s">
        <v>20</v>
      </c>
      <c r="F515" s="17" t="s">
        <v>16</v>
      </c>
      <c r="G515" s="17" t="s">
        <v>299</v>
      </c>
      <c r="H515" s="17" t="s">
        <v>9</v>
      </c>
      <c r="I515" s="18"/>
      <c r="J515" s="22"/>
    </row>
    <row r="516">
      <c r="C516" s="20"/>
      <c r="D516" s="16" t="s">
        <v>231</v>
      </c>
      <c r="E516" s="17" t="s">
        <v>20</v>
      </c>
      <c r="F516" s="17" t="s">
        <v>40</v>
      </c>
      <c r="G516" s="17" t="s">
        <v>8</v>
      </c>
      <c r="H516" s="17" t="s">
        <v>9</v>
      </c>
      <c r="I516" s="18"/>
      <c r="J516" s="22"/>
    </row>
    <row r="517">
      <c r="C517" s="20"/>
      <c r="D517" s="16" t="s">
        <v>231</v>
      </c>
      <c r="E517" s="17" t="s">
        <v>20</v>
      </c>
      <c r="F517" s="17" t="s">
        <v>40</v>
      </c>
      <c r="G517" s="17" t="s">
        <v>8</v>
      </c>
      <c r="H517" s="17" t="s">
        <v>9</v>
      </c>
      <c r="I517" s="18"/>
      <c r="J517" s="22"/>
    </row>
    <row r="518">
      <c r="C518" s="20"/>
      <c r="D518" s="16" t="s">
        <v>231</v>
      </c>
      <c r="E518" s="17" t="s">
        <v>20</v>
      </c>
      <c r="F518" s="17" t="s">
        <v>40</v>
      </c>
      <c r="G518" s="17" t="s">
        <v>8</v>
      </c>
      <c r="H518" s="17" t="s">
        <v>9</v>
      </c>
      <c r="I518" s="18"/>
      <c r="J518" s="22"/>
    </row>
    <row r="519">
      <c r="C519" s="20"/>
      <c r="D519" s="16" t="s">
        <v>231</v>
      </c>
      <c r="E519" s="17" t="s">
        <v>20</v>
      </c>
      <c r="F519" s="17" t="s">
        <v>44</v>
      </c>
      <c r="G519" s="17" t="s">
        <v>8</v>
      </c>
      <c r="H519" s="17" t="s">
        <v>9</v>
      </c>
      <c r="I519" s="18"/>
      <c r="J519" s="22"/>
    </row>
    <row r="520">
      <c r="C520" s="20"/>
      <c r="D520" s="16" t="s">
        <v>231</v>
      </c>
      <c r="E520" s="17" t="s">
        <v>20</v>
      </c>
      <c r="F520" s="17" t="s">
        <v>69</v>
      </c>
      <c r="G520" s="17" t="s">
        <v>8</v>
      </c>
      <c r="H520" s="17" t="s">
        <v>9</v>
      </c>
      <c r="I520" s="18"/>
      <c r="J520" s="22"/>
    </row>
    <row r="521">
      <c r="C521" s="20"/>
      <c r="D521" s="16" t="s">
        <v>231</v>
      </c>
      <c r="E521" s="17" t="s">
        <v>240</v>
      </c>
      <c r="F521" s="17" t="s">
        <v>66</v>
      </c>
      <c r="G521" s="17" t="s">
        <v>8</v>
      </c>
      <c r="H521" s="17" t="s">
        <v>9</v>
      </c>
      <c r="I521" s="18"/>
      <c r="J521" s="22"/>
    </row>
    <row r="522">
      <c r="C522" s="20"/>
      <c r="D522" s="16" t="s">
        <v>231</v>
      </c>
      <c r="E522" s="17" t="s">
        <v>20</v>
      </c>
      <c r="F522" s="17" t="s">
        <v>40</v>
      </c>
      <c r="G522" s="17" t="s">
        <v>8</v>
      </c>
      <c r="H522" s="17" t="s">
        <v>9</v>
      </c>
      <c r="I522" s="18"/>
      <c r="J522" s="22"/>
    </row>
    <row r="523">
      <c r="C523" s="20"/>
      <c r="D523" s="16" t="s">
        <v>241</v>
      </c>
      <c r="E523" s="17" t="s">
        <v>242</v>
      </c>
      <c r="F523" s="17" t="s">
        <v>168</v>
      </c>
      <c r="G523" s="17" t="s">
        <v>8</v>
      </c>
      <c r="H523" s="17" t="s">
        <v>9</v>
      </c>
      <c r="I523" s="18"/>
      <c r="J523" s="22"/>
    </row>
    <row r="524">
      <c r="C524" s="20"/>
      <c r="D524" s="16" t="s">
        <v>243</v>
      </c>
      <c r="E524" s="17" t="s">
        <v>244</v>
      </c>
      <c r="F524" s="17" t="s">
        <v>40</v>
      </c>
      <c r="G524" s="17" t="s">
        <v>8</v>
      </c>
      <c r="H524" s="17" t="s">
        <v>9</v>
      </c>
      <c r="I524" s="18"/>
      <c r="J524" s="22"/>
    </row>
    <row r="525">
      <c r="C525" s="20"/>
      <c r="D525" s="16" t="s">
        <v>243</v>
      </c>
      <c r="E525" s="17" t="s">
        <v>244</v>
      </c>
      <c r="F525" s="17" t="s">
        <v>54</v>
      </c>
      <c r="G525" s="17" t="s">
        <v>8</v>
      </c>
      <c r="H525" s="17" t="s">
        <v>22</v>
      </c>
      <c r="I525" s="18"/>
      <c r="J525" s="22"/>
    </row>
    <row r="526">
      <c r="C526" s="20"/>
      <c r="D526" s="16" t="s">
        <v>243</v>
      </c>
      <c r="E526" s="17" t="s">
        <v>244</v>
      </c>
      <c r="F526" s="17" t="s">
        <v>7</v>
      </c>
      <c r="G526" s="17" t="s">
        <v>8</v>
      </c>
      <c r="H526" s="17" t="s">
        <v>9</v>
      </c>
      <c r="I526" s="18"/>
      <c r="J526" s="22"/>
    </row>
    <row r="527">
      <c r="C527" s="20"/>
      <c r="D527" s="16" t="s">
        <v>243</v>
      </c>
      <c r="E527" s="17" t="s">
        <v>246</v>
      </c>
      <c r="F527" s="17" t="s">
        <v>17</v>
      </c>
      <c r="G527" s="17" t="s">
        <v>281</v>
      </c>
      <c r="H527" s="17" t="s">
        <v>9</v>
      </c>
      <c r="I527" s="18"/>
      <c r="J527" s="22"/>
    </row>
    <row r="528">
      <c r="C528" s="20"/>
      <c r="D528" s="16" t="s">
        <v>243</v>
      </c>
      <c r="E528" s="17" t="s">
        <v>248</v>
      </c>
      <c r="F528" s="17" t="s">
        <v>47</v>
      </c>
      <c r="G528" s="17" t="s">
        <v>8</v>
      </c>
      <c r="H528" s="17" t="s">
        <v>9</v>
      </c>
      <c r="I528" s="18"/>
      <c r="J528" s="22"/>
    </row>
    <row r="529">
      <c r="C529" s="20"/>
      <c r="D529" s="16" t="s">
        <v>249</v>
      </c>
      <c r="E529" s="17" t="s">
        <v>244</v>
      </c>
      <c r="F529" s="17" t="s">
        <v>17</v>
      </c>
      <c r="G529" s="17" t="s">
        <v>299</v>
      </c>
      <c r="H529" s="17" t="s">
        <v>9</v>
      </c>
      <c r="I529" s="18"/>
      <c r="J529" s="22"/>
    </row>
    <row r="530">
      <c r="C530" s="20"/>
      <c r="D530" s="16" t="s">
        <v>251</v>
      </c>
      <c r="E530" s="17" t="s">
        <v>6</v>
      </c>
      <c r="F530" s="17" t="s">
        <v>10</v>
      </c>
      <c r="G530" s="17" t="s">
        <v>8</v>
      </c>
      <c r="H530" s="17" t="s">
        <v>9</v>
      </c>
      <c r="I530" s="18"/>
      <c r="J530" s="22"/>
    </row>
    <row r="531">
      <c r="C531" s="20"/>
      <c r="D531" s="16" t="s">
        <v>251</v>
      </c>
      <c r="E531" s="17" t="s">
        <v>6</v>
      </c>
      <c r="F531" s="17" t="s">
        <v>36</v>
      </c>
      <c r="G531" s="17" t="s">
        <v>8</v>
      </c>
      <c r="H531" s="17" t="s">
        <v>9</v>
      </c>
      <c r="I531" s="18"/>
      <c r="J531" s="22"/>
    </row>
    <row r="532">
      <c r="C532" s="20"/>
      <c r="D532" s="16" t="s">
        <v>251</v>
      </c>
      <c r="E532" s="17" t="s">
        <v>6</v>
      </c>
      <c r="F532" s="17" t="s">
        <v>40</v>
      </c>
      <c r="G532" s="17" t="s">
        <v>8</v>
      </c>
      <c r="H532" s="17" t="s">
        <v>9</v>
      </c>
      <c r="I532" s="18"/>
      <c r="J532" s="22"/>
    </row>
    <row r="533">
      <c r="C533" s="20"/>
      <c r="D533" s="16" t="s">
        <v>251</v>
      </c>
      <c r="E533" s="17" t="s">
        <v>6</v>
      </c>
      <c r="F533" s="17" t="s">
        <v>28</v>
      </c>
      <c r="G533" s="17" t="s">
        <v>8</v>
      </c>
      <c r="H533" s="17" t="s">
        <v>9</v>
      </c>
      <c r="I533" s="18"/>
      <c r="J533" s="22"/>
    </row>
    <row r="534">
      <c r="C534" s="20"/>
      <c r="D534" s="16" t="s">
        <v>251</v>
      </c>
      <c r="E534" s="17" t="s">
        <v>6</v>
      </c>
      <c r="F534" s="17" t="s">
        <v>16</v>
      </c>
      <c r="G534" s="17" t="s">
        <v>8</v>
      </c>
      <c r="H534" s="17" t="s">
        <v>9</v>
      </c>
      <c r="I534" s="18"/>
      <c r="J534" s="22"/>
    </row>
    <row r="535">
      <c r="C535" s="20"/>
      <c r="D535" s="16" t="s">
        <v>251</v>
      </c>
      <c r="E535" s="17" t="s">
        <v>6</v>
      </c>
      <c r="F535" s="17" t="s">
        <v>17</v>
      </c>
      <c r="G535" s="17" t="s">
        <v>281</v>
      </c>
      <c r="H535" s="17" t="s">
        <v>9</v>
      </c>
      <c r="I535" s="18"/>
      <c r="J535" s="22"/>
    </row>
    <row r="536">
      <c r="C536" s="20"/>
      <c r="D536" s="16" t="s">
        <v>251</v>
      </c>
      <c r="E536" s="17" t="s">
        <v>6</v>
      </c>
      <c r="F536" s="17" t="s">
        <v>31</v>
      </c>
      <c r="G536" s="17" t="s">
        <v>8</v>
      </c>
      <c r="H536" s="17" t="s">
        <v>9</v>
      </c>
      <c r="I536" s="18"/>
      <c r="J536" s="22"/>
    </row>
    <row r="537">
      <c r="C537" s="20"/>
      <c r="D537" s="16" t="s">
        <v>251</v>
      </c>
      <c r="E537" s="17" t="s">
        <v>6</v>
      </c>
      <c r="F537" s="17" t="s">
        <v>36</v>
      </c>
      <c r="G537" s="17" t="s">
        <v>8</v>
      </c>
      <c r="H537" s="17" t="s">
        <v>9</v>
      </c>
      <c r="I537" s="18"/>
      <c r="J537" s="22"/>
    </row>
    <row r="538">
      <c r="C538" s="20"/>
      <c r="D538" s="16" t="s">
        <v>251</v>
      </c>
      <c r="E538" s="17" t="s">
        <v>6</v>
      </c>
      <c r="F538" s="17" t="s">
        <v>40</v>
      </c>
      <c r="G538" s="17" t="s">
        <v>8</v>
      </c>
      <c r="H538" s="17" t="s">
        <v>9</v>
      </c>
      <c r="I538" s="18"/>
      <c r="J538" s="22"/>
    </row>
    <row r="539">
      <c r="C539" s="20"/>
      <c r="D539" s="16" t="s">
        <v>251</v>
      </c>
      <c r="E539" s="17" t="s">
        <v>6</v>
      </c>
      <c r="F539" s="17" t="s">
        <v>31</v>
      </c>
      <c r="G539" s="17" t="s">
        <v>8</v>
      </c>
      <c r="H539" s="17" t="s">
        <v>9</v>
      </c>
      <c r="I539" s="18"/>
      <c r="J539" s="22"/>
    </row>
    <row r="540">
      <c r="C540" s="20"/>
      <c r="D540" s="16" t="s">
        <v>251</v>
      </c>
      <c r="E540" s="17" t="s">
        <v>6</v>
      </c>
      <c r="F540" s="17" t="s">
        <v>54</v>
      </c>
      <c r="G540" s="17" t="s">
        <v>8</v>
      </c>
      <c r="H540" s="17" t="s">
        <v>9</v>
      </c>
      <c r="I540" s="18"/>
      <c r="J540" s="22"/>
    </row>
    <row r="541">
      <c r="C541" s="20"/>
      <c r="D541" s="16" t="s">
        <v>251</v>
      </c>
      <c r="E541" s="17" t="s">
        <v>6</v>
      </c>
      <c r="F541" s="17" t="s">
        <v>88</v>
      </c>
      <c r="G541" s="17" t="s">
        <v>8</v>
      </c>
      <c r="H541" s="17" t="s">
        <v>9</v>
      </c>
      <c r="I541" s="18"/>
      <c r="J541" s="22"/>
    </row>
    <row r="542">
      <c r="C542" s="20"/>
      <c r="D542" s="16" t="s">
        <v>251</v>
      </c>
      <c r="E542" s="17" t="s">
        <v>6</v>
      </c>
      <c r="F542" s="17" t="s">
        <v>31</v>
      </c>
      <c r="G542" s="17" t="s">
        <v>8</v>
      </c>
      <c r="H542" s="17" t="s">
        <v>22</v>
      </c>
      <c r="I542" s="18"/>
      <c r="J542" s="22"/>
    </row>
    <row r="543">
      <c r="C543" s="20"/>
      <c r="D543" s="16" t="s">
        <v>251</v>
      </c>
      <c r="E543" s="17" t="s">
        <v>253</v>
      </c>
      <c r="F543" s="17" t="s">
        <v>31</v>
      </c>
      <c r="G543" s="17" t="s">
        <v>8</v>
      </c>
      <c r="H543" s="17" t="s">
        <v>9</v>
      </c>
      <c r="I543" s="18"/>
      <c r="J543" s="22"/>
    </row>
    <row r="544">
      <c r="C544" s="20"/>
      <c r="D544" s="16" t="s">
        <v>254</v>
      </c>
      <c r="E544" s="17" t="s">
        <v>77</v>
      </c>
      <c r="F544" s="17" t="s">
        <v>45</v>
      </c>
      <c r="G544" s="17" t="s">
        <v>8</v>
      </c>
      <c r="H544" s="17" t="s">
        <v>9</v>
      </c>
      <c r="I544" s="18"/>
      <c r="J544" s="22"/>
    </row>
    <row r="545">
      <c r="C545" s="20"/>
      <c r="D545" s="16" t="s">
        <v>254</v>
      </c>
      <c r="E545" s="17" t="s">
        <v>77</v>
      </c>
      <c r="F545" s="17" t="s">
        <v>40</v>
      </c>
      <c r="G545" s="17" t="s">
        <v>8</v>
      </c>
      <c r="H545" s="17" t="s">
        <v>9</v>
      </c>
      <c r="I545" s="18"/>
      <c r="J545" s="22"/>
    </row>
    <row r="546">
      <c r="C546" s="20"/>
      <c r="D546" s="16" t="s">
        <v>254</v>
      </c>
      <c r="E546" s="17" t="s">
        <v>77</v>
      </c>
      <c r="F546" s="17" t="s">
        <v>36</v>
      </c>
      <c r="G546" s="17" t="s">
        <v>8</v>
      </c>
      <c r="H546" s="17" t="s">
        <v>9</v>
      </c>
      <c r="I546" s="18"/>
      <c r="J546" s="22"/>
    </row>
    <row r="547">
      <c r="C547" s="20"/>
      <c r="D547" s="16" t="s">
        <v>254</v>
      </c>
      <c r="E547" s="17" t="s">
        <v>77</v>
      </c>
      <c r="F547" s="17" t="s">
        <v>36</v>
      </c>
      <c r="G547" s="17" t="s">
        <v>8</v>
      </c>
      <c r="H547" s="17" t="s">
        <v>9</v>
      </c>
      <c r="I547" s="18"/>
      <c r="J547" s="22"/>
    </row>
    <row r="548">
      <c r="C548" s="20"/>
      <c r="D548" s="16" t="s">
        <v>254</v>
      </c>
      <c r="E548" s="17" t="s">
        <v>77</v>
      </c>
      <c r="F548" s="17" t="s">
        <v>42</v>
      </c>
      <c r="G548" s="17" t="s">
        <v>8</v>
      </c>
      <c r="H548" s="17" t="s">
        <v>9</v>
      </c>
      <c r="I548" s="18"/>
      <c r="J548" s="22"/>
    </row>
    <row r="549">
      <c r="C549" s="20"/>
      <c r="D549" s="16" t="s">
        <v>254</v>
      </c>
      <c r="E549" s="17" t="s">
        <v>77</v>
      </c>
      <c r="F549" s="17" t="s">
        <v>36</v>
      </c>
      <c r="G549" s="17" t="s">
        <v>8</v>
      </c>
      <c r="H549" s="17" t="s">
        <v>9</v>
      </c>
      <c r="I549" s="18"/>
      <c r="J549" s="22"/>
    </row>
    <row r="550">
      <c r="C550" s="20"/>
      <c r="D550" s="16" t="s">
        <v>254</v>
      </c>
      <c r="E550" s="17" t="s">
        <v>79</v>
      </c>
      <c r="F550" s="17" t="s">
        <v>17</v>
      </c>
      <c r="G550" s="17" t="s">
        <v>281</v>
      </c>
      <c r="H550" s="17" t="s">
        <v>9</v>
      </c>
      <c r="I550" s="18"/>
      <c r="J550" s="22"/>
    </row>
    <row r="551">
      <c r="C551" s="20"/>
      <c r="D551" s="16" t="s">
        <v>254</v>
      </c>
      <c r="E551" s="17" t="s">
        <v>79</v>
      </c>
      <c r="F551" s="17" t="s">
        <v>42</v>
      </c>
      <c r="G551" s="17" t="s">
        <v>8</v>
      </c>
      <c r="H551" s="17" t="s">
        <v>9</v>
      </c>
      <c r="I551" s="18"/>
      <c r="J551" s="22"/>
    </row>
    <row r="552">
      <c r="C552" s="20"/>
      <c r="D552" s="16" t="s">
        <v>254</v>
      </c>
      <c r="E552" s="17" t="s">
        <v>256</v>
      </c>
      <c r="F552" s="17" t="s">
        <v>36</v>
      </c>
      <c r="G552" s="17" t="s">
        <v>8</v>
      </c>
      <c r="H552" s="17" t="s">
        <v>9</v>
      </c>
      <c r="I552" s="18"/>
      <c r="J552" s="22"/>
    </row>
    <row r="553">
      <c r="C553" s="20"/>
      <c r="D553" s="16" t="s">
        <v>254</v>
      </c>
      <c r="E553" s="17" t="s">
        <v>256</v>
      </c>
      <c r="F553" s="17" t="s">
        <v>12</v>
      </c>
      <c r="G553" s="17" t="s">
        <v>298</v>
      </c>
      <c r="H553" s="17" t="s">
        <v>9</v>
      </c>
      <c r="I553" s="18"/>
      <c r="J553" s="22"/>
    </row>
    <row r="554">
      <c r="C554" s="20"/>
      <c r="D554" s="16" t="s">
        <v>258</v>
      </c>
      <c r="E554" s="17" t="s">
        <v>6</v>
      </c>
      <c r="F554" s="17" t="s">
        <v>17</v>
      </c>
      <c r="G554" s="17" t="s">
        <v>281</v>
      </c>
      <c r="H554" s="17" t="s">
        <v>9</v>
      </c>
      <c r="I554" s="18"/>
      <c r="J554" s="22"/>
    </row>
    <row r="555">
      <c r="C555" s="20"/>
      <c r="D555" s="16" t="s">
        <v>258</v>
      </c>
      <c r="E555" s="17" t="s">
        <v>6</v>
      </c>
      <c r="F555" s="17" t="s">
        <v>260</v>
      </c>
      <c r="G555" s="17" t="s">
        <v>8</v>
      </c>
      <c r="H555" s="17" t="s">
        <v>9</v>
      </c>
      <c r="I555" s="18"/>
      <c r="J555" s="22"/>
    </row>
    <row r="556">
      <c r="C556" s="20"/>
      <c r="D556" s="16" t="s">
        <v>258</v>
      </c>
      <c r="E556" s="17" t="s">
        <v>6</v>
      </c>
      <c r="F556" s="17" t="s">
        <v>17</v>
      </c>
      <c r="G556" s="17" t="s">
        <v>281</v>
      </c>
      <c r="H556" s="17" t="s">
        <v>9</v>
      </c>
      <c r="I556" s="18"/>
      <c r="J556" s="22"/>
    </row>
    <row r="557">
      <c r="C557" s="20"/>
      <c r="D557" s="16" t="s">
        <v>258</v>
      </c>
      <c r="E557" s="17" t="s">
        <v>6</v>
      </c>
      <c r="F557" s="17" t="s">
        <v>10</v>
      </c>
      <c r="G557" s="17" t="s">
        <v>8</v>
      </c>
      <c r="H557" s="17" t="s">
        <v>22</v>
      </c>
      <c r="I557" s="18"/>
      <c r="J557" s="22"/>
    </row>
    <row r="558">
      <c r="C558" s="20"/>
      <c r="D558" s="16" t="s">
        <v>258</v>
      </c>
      <c r="E558" s="17" t="s">
        <v>6</v>
      </c>
      <c r="F558" s="17" t="s">
        <v>65</v>
      </c>
      <c r="G558" s="17" t="s">
        <v>298</v>
      </c>
      <c r="H558" s="17" t="s">
        <v>9</v>
      </c>
      <c r="I558" s="18"/>
      <c r="J558" s="22"/>
    </row>
    <row r="559">
      <c r="C559" s="20"/>
      <c r="D559" s="16" t="s">
        <v>258</v>
      </c>
      <c r="E559" s="17" t="s">
        <v>6</v>
      </c>
      <c r="F559" s="17" t="s">
        <v>260</v>
      </c>
      <c r="G559" s="17" t="s">
        <v>8</v>
      </c>
      <c r="H559" s="17" t="s">
        <v>9</v>
      </c>
      <c r="I559" s="18"/>
      <c r="J559" s="22"/>
    </row>
    <row r="560">
      <c r="C560" s="20"/>
      <c r="D560" s="16" t="s">
        <v>258</v>
      </c>
      <c r="E560" s="17" t="s">
        <v>6</v>
      </c>
      <c r="F560" s="17" t="s">
        <v>31</v>
      </c>
      <c r="G560" s="17" t="s">
        <v>8</v>
      </c>
      <c r="H560" s="17" t="s">
        <v>9</v>
      </c>
      <c r="I560" s="18"/>
      <c r="J560" s="22"/>
    </row>
    <row r="561">
      <c r="C561" s="20"/>
      <c r="D561" s="16" t="s">
        <v>258</v>
      </c>
      <c r="E561" s="17" t="s">
        <v>6</v>
      </c>
      <c r="F561" s="17" t="s">
        <v>67</v>
      </c>
      <c r="G561" s="17" t="s">
        <v>8</v>
      </c>
      <c r="H561" s="17" t="s">
        <v>9</v>
      </c>
      <c r="I561" s="18"/>
      <c r="J561" s="22"/>
    </row>
    <row r="562">
      <c r="C562" s="20"/>
      <c r="D562" s="16" t="s">
        <v>258</v>
      </c>
      <c r="E562" s="17" t="s">
        <v>6</v>
      </c>
      <c r="F562" s="17" t="s">
        <v>17</v>
      </c>
      <c r="G562" s="17" t="s">
        <v>8</v>
      </c>
      <c r="H562" s="17" t="s">
        <v>9</v>
      </c>
      <c r="I562" s="18"/>
      <c r="J562" s="22"/>
    </row>
    <row r="563">
      <c r="C563" s="20"/>
      <c r="D563" s="16" t="s">
        <v>258</v>
      </c>
      <c r="E563" s="17" t="s">
        <v>6</v>
      </c>
      <c r="F563" s="17" t="s">
        <v>41</v>
      </c>
      <c r="G563" s="17" t="s">
        <v>304</v>
      </c>
      <c r="H563" s="17" t="s">
        <v>9</v>
      </c>
      <c r="I563" s="18"/>
      <c r="J563" s="22"/>
    </row>
    <row r="564">
      <c r="C564" s="20"/>
      <c r="D564" s="16" t="s">
        <v>258</v>
      </c>
      <c r="E564" s="17" t="s">
        <v>20</v>
      </c>
      <c r="F564" s="17" t="s">
        <v>40</v>
      </c>
      <c r="G564" s="17" t="s">
        <v>8</v>
      </c>
      <c r="H564" s="17" t="s">
        <v>9</v>
      </c>
      <c r="I564" s="18"/>
      <c r="J564" s="22"/>
    </row>
    <row r="565">
      <c r="C565" s="20"/>
      <c r="D565" s="16" t="s">
        <v>258</v>
      </c>
      <c r="E565" s="17" t="s">
        <v>20</v>
      </c>
      <c r="F565" s="17" t="s">
        <v>264</v>
      </c>
      <c r="G565" s="17" t="s">
        <v>8</v>
      </c>
      <c r="H565" s="17" t="s">
        <v>9</v>
      </c>
      <c r="I565" s="18"/>
      <c r="J565" s="22"/>
    </row>
    <row r="566">
      <c r="C566" s="20"/>
      <c r="D566" s="16" t="s">
        <v>258</v>
      </c>
      <c r="E566" s="17" t="s">
        <v>20</v>
      </c>
      <c r="F566" s="17" t="s">
        <v>31</v>
      </c>
      <c r="G566" s="17" t="s">
        <v>8</v>
      </c>
      <c r="H566" s="17" t="s">
        <v>9</v>
      </c>
      <c r="I566" s="18"/>
      <c r="J566" s="22"/>
    </row>
    <row r="567">
      <c r="C567" s="20"/>
      <c r="D567" s="16" t="s">
        <v>266</v>
      </c>
      <c r="E567" s="17" t="s">
        <v>77</v>
      </c>
      <c r="F567" s="17" t="s">
        <v>10</v>
      </c>
      <c r="G567" s="17" t="s">
        <v>8</v>
      </c>
      <c r="H567" s="17" t="s">
        <v>9</v>
      </c>
      <c r="I567" s="18"/>
      <c r="J567" s="22"/>
    </row>
    <row r="568">
      <c r="C568" s="20"/>
      <c r="D568" s="16" t="s">
        <v>267</v>
      </c>
      <c r="E568" s="17" t="s">
        <v>77</v>
      </c>
      <c r="F568" s="17" t="s">
        <v>17</v>
      </c>
      <c r="G568" s="17" t="s">
        <v>292</v>
      </c>
      <c r="H568" s="17" t="s">
        <v>9</v>
      </c>
      <c r="I568" s="18"/>
      <c r="J568" s="22"/>
    </row>
    <row r="569">
      <c r="C569" s="20"/>
      <c r="D569" s="16" t="s">
        <v>267</v>
      </c>
      <c r="E569" s="17" t="s">
        <v>79</v>
      </c>
      <c r="F569" s="17" t="s">
        <v>16</v>
      </c>
      <c r="G569" s="17" t="s">
        <v>8</v>
      </c>
      <c r="H569" s="17" t="s">
        <v>9</v>
      </c>
      <c r="I569" s="18"/>
      <c r="J569" s="22"/>
    </row>
    <row r="570">
      <c r="C570" s="20"/>
      <c r="D570" s="16" t="s">
        <v>267</v>
      </c>
      <c r="E570" s="17" t="s">
        <v>79</v>
      </c>
      <c r="F570" s="17" t="s">
        <v>66</v>
      </c>
      <c r="G570" s="17" t="s">
        <v>8</v>
      </c>
      <c r="H570" s="17" t="s">
        <v>22</v>
      </c>
      <c r="I570" s="18"/>
      <c r="J570" s="22"/>
    </row>
    <row r="571">
      <c r="C571" s="20"/>
      <c r="D571" s="16" t="s">
        <v>267</v>
      </c>
      <c r="E571" s="17" t="s">
        <v>79</v>
      </c>
      <c r="F571" s="17" t="s">
        <v>64</v>
      </c>
      <c r="G571" s="17" t="s">
        <v>8</v>
      </c>
      <c r="H571" s="17" t="s">
        <v>22</v>
      </c>
      <c r="I571" s="18"/>
      <c r="J571" s="22"/>
    </row>
    <row r="572">
      <c r="C572" s="20"/>
      <c r="D572" s="16" t="s">
        <v>267</v>
      </c>
      <c r="E572" s="17" t="s">
        <v>79</v>
      </c>
      <c r="F572" s="17" t="s">
        <v>16</v>
      </c>
      <c r="G572" s="17" t="s">
        <v>8</v>
      </c>
      <c r="H572" s="17" t="s">
        <v>9</v>
      </c>
      <c r="I572" s="18"/>
      <c r="J572" s="22"/>
    </row>
    <row r="573">
      <c r="C573" s="20"/>
      <c r="D573" s="16" t="s">
        <v>267</v>
      </c>
      <c r="E573" s="17" t="s">
        <v>79</v>
      </c>
      <c r="F573" s="17" t="s">
        <v>65</v>
      </c>
      <c r="G573" s="17" t="s">
        <v>8</v>
      </c>
      <c r="H573" s="17" t="s">
        <v>9</v>
      </c>
      <c r="I573" s="18"/>
      <c r="J573" s="22"/>
    </row>
    <row r="574">
      <c r="C574" s="20"/>
      <c r="D574" s="16" t="s">
        <v>267</v>
      </c>
      <c r="E574" s="17" t="s">
        <v>269</v>
      </c>
      <c r="F574" s="17" t="s">
        <v>65</v>
      </c>
      <c r="G574" s="17" t="s">
        <v>8</v>
      </c>
      <c r="H574" s="17" t="s">
        <v>9</v>
      </c>
      <c r="I574" s="18"/>
      <c r="J574" s="22"/>
    </row>
    <row r="575">
      <c r="C575" s="20"/>
      <c r="D575" s="16" t="s">
        <v>267</v>
      </c>
      <c r="E575" s="17" t="s">
        <v>269</v>
      </c>
      <c r="F575" s="17" t="s">
        <v>40</v>
      </c>
      <c r="G575" s="17" t="s">
        <v>8</v>
      </c>
      <c r="H575" s="17" t="s">
        <v>9</v>
      </c>
      <c r="I575" s="18"/>
      <c r="J575" s="22"/>
    </row>
    <row r="576">
      <c r="C576" s="20"/>
      <c r="D576" s="16" t="s">
        <v>267</v>
      </c>
      <c r="E576" s="17" t="s">
        <v>270</v>
      </c>
      <c r="F576" s="17" t="s">
        <v>264</v>
      </c>
      <c r="G576" s="17" t="s">
        <v>8</v>
      </c>
      <c r="H576" s="17" t="s">
        <v>9</v>
      </c>
      <c r="I576" s="18"/>
      <c r="J576" s="22"/>
    </row>
    <row r="577">
      <c r="C577" s="20"/>
      <c r="D577" s="16" t="s">
        <v>267</v>
      </c>
      <c r="E577" s="17" t="s">
        <v>77</v>
      </c>
      <c r="F577" s="17" t="s">
        <v>17</v>
      </c>
      <c r="G577" s="17" t="s">
        <v>292</v>
      </c>
      <c r="H577" s="17" t="s">
        <v>9</v>
      </c>
      <c r="I577" s="18"/>
      <c r="J577" s="22"/>
    </row>
    <row r="578">
      <c r="C578" s="24"/>
      <c r="D578" s="16" t="s">
        <v>272</v>
      </c>
      <c r="E578" s="17" t="s">
        <v>269</v>
      </c>
      <c r="F578" s="17" t="s">
        <v>65</v>
      </c>
      <c r="G578" s="17" t="s">
        <v>8</v>
      </c>
      <c r="H578" s="17" t="s">
        <v>9</v>
      </c>
      <c r="I578" s="18"/>
      <c r="J578" s="22"/>
    </row>
    <row r="579">
      <c r="E579" s="11"/>
    </row>
    <row r="580">
      <c r="E580" s="11"/>
    </row>
    <row r="581">
      <c r="E581" s="11"/>
    </row>
    <row r="582">
      <c r="E582" s="11"/>
    </row>
    <row r="583">
      <c r="E583" s="11"/>
    </row>
    <row r="584">
      <c r="E584" s="11"/>
    </row>
    <row r="585">
      <c r="E585" s="11"/>
    </row>
    <row r="586">
      <c r="E586" s="11"/>
    </row>
    <row r="587">
      <c r="E587" s="11"/>
    </row>
    <row r="588">
      <c r="E588" s="11"/>
    </row>
    <row r="589">
      <c r="E589" s="11"/>
    </row>
    <row r="590">
      <c r="E590" s="11"/>
    </row>
    <row r="591">
      <c r="E591" s="11"/>
    </row>
    <row r="592">
      <c r="E592" s="11"/>
    </row>
    <row r="593">
      <c r="E593" s="11"/>
    </row>
    <row r="594">
      <c r="E594" s="11"/>
    </row>
    <row r="595">
      <c r="E595" s="11"/>
    </row>
    <row r="596">
      <c r="E596" s="11"/>
    </row>
    <row r="597">
      <c r="E597" s="11"/>
    </row>
    <row r="598">
      <c r="E598" s="11"/>
    </row>
    <row r="599">
      <c r="E599" s="11"/>
    </row>
    <row r="600">
      <c r="E600" s="11"/>
    </row>
    <row r="601">
      <c r="E601" s="11"/>
    </row>
    <row r="602">
      <c r="E602" s="11"/>
    </row>
    <row r="603">
      <c r="E603" s="11"/>
    </row>
    <row r="604">
      <c r="E604" s="11"/>
    </row>
    <row r="605">
      <c r="E605" s="11"/>
    </row>
    <row r="606">
      <c r="E606" s="11"/>
    </row>
    <row r="607">
      <c r="E607" s="11"/>
    </row>
    <row r="608">
      <c r="E608" s="11"/>
    </row>
    <row r="609">
      <c r="E609" s="11"/>
    </row>
    <row r="610">
      <c r="E610" s="11"/>
    </row>
    <row r="611">
      <c r="E611" s="11"/>
    </row>
    <row r="612">
      <c r="E612" s="11"/>
    </row>
    <row r="613">
      <c r="E613" s="11"/>
    </row>
    <row r="614">
      <c r="E614" s="11"/>
    </row>
    <row r="615">
      <c r="E615" s="11"/>
    </row>
    <row r="616">
      <c r="E616" s="11"/>
    </row>
    <row r="617">
      <c r="E617" s="11"/>
    </row>
    <row r="618">
      <c r="E618" s="11"/>
    </row>
    <row r="619">
      <c r="E619" s="11"/>
    </row>
    <row r="620">
      <c r="E620" s="11"/>
    </row>
    <row r="621">
      <c r="E621" s="11"/>
    </row>
    <row r="622">
      <c r="E622" s="11"/>
    </row>
    <row r="623">
      <c r="E623" s="11"/>
    </row>
    <row r="624">
      <c r="E624" s="11"/>
    </row>
    <row r="625">
      <c r="E625" s="11"/>
    </row>
    <row r="626">
      <c r="E626" s="11"/>
    </row>
    <row r="627">
      <c r="E627" s="11"/>
    </row>
    <row r="628">
      <c r="E628" s="11"/>
    </row>
    <row r="629">
      <c r="E629" s="11"/>
    </row>
    <row r="630">
      <c r="E630" s="11"/>
    </row>
    <row r="631">
      <c r="E631" s="11"/>
    </row>
    <row r="632">
      <c r="E632" s="11"/>
    </row>
    <row r="633">
      <c r="E633" s="11"/>
    </row>
    <row r="634">
      <c r="E634" s="11"/>
    </row>
    <row r="635">
      <c r="E635" s="11"/>
    </row>
    <row r="636">
      <c r="E636" s="11"/>
    </row>
    <row r="637">
      <c r="E637" s="11"/>
    </row>
    <row r="638">
      <c r="E638" s="11"/>
    </row>
    <row r="639">
      <c r="E639" s="11"/>
    </row>
    <row r="640">
      <c r="E640" s="11"/>
    </row>
    <row r="641">
      <c r="E641" s="11"/>
    </row>
    <row r="642">
      <c r="E642" s="11"/>
    </row>
    <row r="643">
      <c r="E643" s="11"/>
    </row>
    <row r="644">
      <c r="E644" s="11"/>
    </row>
    <row r="645">
      <c r="E645" s="11"/>
    </row>
    <row r="646">
      <c r="E646" s="11"/>
    </row>
    <row r="647">
      <c r="E647" s="11"/>
    </row>
    <row r="648">
      <c r="E648" s="11"/>
    </row>
    <row r="649">
      <c r="E649" s="11"/>
    </row>
    <row r="650">
      <c r="E650" s="11"/>
    </row>
    <row r="651">
      <c r="E651" s="11"/>
    </row>
    <row r="652">
      <c r="E652" s="11"/>
    </row>
    <row r="653">
      <c r="E653" s="11"/>
    </row>
    <row r="654">
      <c r="E654" s="11"/>
    </row>
    <row r="655">
      <c r="E655" s="11"/>
    </row>
    <row r="656">
      <c r="E656" s="11"/>
    </row>
    <row r="657">
      <c r="E657" s="11"/>
    </row>
    <row r="658">
      <c r="E658" s="11"/>
    </row>
    <row r="659">
      <c r="E659" s="11"/>
    </row>
    <row r="660">
      <c r="E660" s="11"/>
    </row>
    <row r="661">
      <c r="E661" s="11"/>
    </row>
    <row r="662">
      <c r="E662" s="11"/>
    </row>
    <row r="663">
      <c r="E663" s="11"/>
    </row>
    <row r="664">
      <c r="E664" s="11"/>
    </row>
    <row r="665">
      <c r="E665" s="11"/>
    </row>
    <row r="666">
      <c r="E666" s="11"/>
    </row>
    <row r="667">
      <c r="E667" s="11"/>
    </row>
    <row r="668">
      <c r="E668" s="11"/>
    </row>
    <row r="669">
      <c r="E669" s="11"/>
    </row>
    <row r="670">
      <c r="E670" s="11"/>
    </row>
    <row r="671">
      <c r="E671" s="11"/>
    </row>
    <row r="672">
      <c r="E672" s="11"/>
    </row>
    <row r="673">
      <c r="E673" s="11"/>
    </row>
    <row r="674">
      <c r="E674" s="11"/>
    </row>
    <row r="675">
      <c r="E675" s="11"/>
    </row>
    <row r="676">
      <c r="E676" s="11"/>
    </row>
    <row r="677">
      <c r="E677" s="11"/>
    </row>
    <row r="678">
      <c r="E678" s="11"/>
    </row>
    <row r="679">
      <c r="E679" s="11"/>
    </row>
    <row r="680">
      <c r="E680" s="11"/>
    </row>
    <row r="681">
      <c r="E681" s="11"/>
    </row>
    <row r="682">
      <c r="E682" s="11"/>
    </row>
    <row r="683">
      <c r="E683" s="11"/>
    </row>
    <row r="684">
      <c r="E684" s="11"/>
    </row>
    <row r="685">
      <c r="E685" s="11"/>
    </row>
    <row r="686">
      <c r="E686" s="11"/>
    </row>
    <row r="687">
      <c r="E687" s="11"/>
    </row>
    <row r="688">
      <c r="E688" s="11"/>
    </row>
    <row r="689">
      <c r="E689" s="11"/>
    </row>
    <row r="690">
      <c r="E690" s="11"/>
    </row>
    <row r="691">
      <c r="E691" s="11"/>
    </row>
    <row r="692">
      <c r="E692" s="11"/>
    </row>
    <row r="693">
      <c r="E693" s="11"/>
    </row>
    <row r="694">
      <c r="E694" s="11"/>
    </row>
    <row r="695">
      <c r="E695" s="11"/>
    </row>
    <row r="696">
      <c r="E696" s="11"/>
    </row>
    <row r="697">
      <c r="E697" s="11"/>
    </row>
    <row r="698">
      <c r="E698" s="11"/>
    </row>
    <row r="699">
      <c r="E699" s="11"/>
    </row>
    <row r="700">
      <c r="E700" s="11"/>
    </row>
    <row r="701">
      <c r="E701" s="11"/>
    </row>
    <row r="702">
      <c r="E702" s="11"/>
    </row>
    <row r="703">
      <c r="E703" s="11"/>
    </row>
    <row r="704">
      <c r="E704" s="11"/>
    </row>
    <row r="705">
      <c r="E705" s="11"/>
    </row>
    <row r="706">
      <c r="E706" s="11"/>
    </row>
    <row r="707">
      <c r="E707" s="11"/>
    </row>
    <row r="708">
      <c r="E708" s="11"/>
    </row>
    <row r="709">
      <c r="E709" s="11"/>
    </row>
    <row r="710">
      <c r="E710" s="11"/>
    </row>
    <row r="711">
      <c r="E711" s="11"/>
    </row>
    <row r="712">
      <c r="E712" s="11"/>
    </row>
    <row r="713">
      <c r="E713" s="11"/>
    </row>
    <row r="714">
      <c r="E714" s="11"/>
    </row>
    <row r="715">
      <c r="E715" s="11"/>
    </row>
    <row r="716">
      <c r="E716" s="11"/>
    </row>
    <row r="717">
      <c r="E717" s="11"/>
    </row>
    <row r="718">
      <c r="E718" s="11"/>
    </row>
    <row r="719">
      <c r="E719" s="11"/>
    </row>
    <row r="720">
      <c r="E720" s="11"/>
    </row>
    <row r="721">
      <c r="E721" s="11"/>
    </row>
    <row r="722">
      <c r="E722" s="11"/>
    </row>
    <row r="723">
      <c r="E723" s="11"/>
    </row>
    <row r="724">
      <c r="E724" s="11"/>
    </row>
    <row r="725">
      <c r="E725" s="11"/>
    </row>
    <row r="726">
      <c r="E726" s="11"/>
    </row>
    <row r="727">
      <c r="E727" s="11"/>
    </row>
    <row r="728">
      <c r="E728" s="11"/>
    </row>
    <row r="729">
      <c r="E729" s="11"/>
    </row>
    <row r="730">
      <c r="E730" s="11"/>
    </row>
    <row r="731">
      <c r="E731" s="11"/>
    </row>
    <row r="732">
      <c r="E732" s="11"/>
    </row>
    <row r="733">
      <c r="E733" s="11"/>
    </row>
    <row r="734">
      <c r="E734" s="11"/>
    </row>
    <row r="735">
      <c r="E735" s="11"/>
    </row>
    <row r="736">
      <c r="E736" s="11"/>
    </row>
    <row r="737">
      <c r="E737" s="11"/>
    </row>
    <row r="738">
      <c r="E738" s="11"/>
    </row>
    <row r="739">
      <c r="E739" s="11"/>
    </row>
    <row r="740">
      <c r="E740" s="11"/>
    </row>
    <row r="741">
      <c r="E741" s="11"/>
    </row>
    <row r="742">
      <c r="E742" s="11"/>
    </row>
    <row r="743">
      <c r="E743" s="11"/>
    </row>
    <row r="744">
      <c r="E744" s="11"/>
    </row>
    <row r="745">
      <c r="E745" s="11"/>
    </row>
    <row r="746">
      <c r="E746" s="11"/>
    </row>
    <row r="747">
      <c r="E747" s="11"/>
    </row>
    <row r="748">
      <c r="E748" s="11"/>
    </row>
    <row r="749">
      <c r="E749" s="11"/>
    </row>
    <row r="750">
      <c r="E750" s="11"/>
    </row>
    <row r="751">
      <c r="E751" s="11"/>
    </row>
    <row r="752">
      <c r="E752" s="11"/>
    </row>
    <row r="753">
      <c r="E753" s="11"/>
    </row>
    <row r="754">
      <c r="E754" s="11"/>
    </row>
    <row r="755">
      <c r="E755" s="11"/>
    </row>
    <row r="756">
      <c r="E756" s="11"/>
    </row>
    <row r="757">
      <c r="E757" s="11"/>
    </row>
    <row r="758">
      <c r="E758" s="11"/>
    </row>
    <row r="759">
      <c r="E759" s="11"/>
    </row>
    <row r="760">
      <c r="E760" s="11"/>
    </row>
    <row r="761">
      <c r="E761" s="11"/>
    </row>
    <row r="762">
      <c r="E762" s="11"/>
    </row>
    <row r="763">
      <c r="E763" s="11"/>
    </row>
    <row r="764">
      <c r="E764" s="11"/>
    </row>
    <row r="765">
      <c r="E765" s="11"/>
    </row>
    <row r="766">
      <c r="E766" s="11"/>
    </row>
    <row r="767">
      <c r="E767" s="11"/>
    </row>
    <row r="768">
      <c r="E768" s="11"/>
    </row>
    <row r="769">
      <c r="E769" s="11"/>
    </row>
    <row r="770">
      <c r="E770" s="11"/>
    </row>
    <row r="771">
      <c r="E771" s="11"/>
    </row>
    <row r="772">
      <c r="E772" s="11"/>
    </row>
    <row r="773">
      <c r="E773" s="11"/>
    </row>
    <row r="774">
      <c r="E774" s="11"/>
    </row>
    <row r="775">
      <c r="E775" s="11"/>
    </row>
    <row r="776">
      <c r="E776" s="11"/>
    </row>
    <row r="777">
      <c r="E777" s="11"/>
    </row>
    <row r="778">
      <c r="E778" s="11"/>
    </row>
    <row r="779">
      <c r="E779" s="11"/>
    </row>
    <row r="780">
      <c r="E780" s="11"/>
    </row>
    <row r="781">
      <c r="E781" s="11"/>
    </row>
    <row r="782">
      <c r="E782" s="11"/>
    </row>
    <row r="783">
      <c r="E783" s="11"/>
    </row>
    <row r="784">
      <c r="E784" s="11"/>
    </row>
    <row r="785">
      <c r="E785" s="11"/>
    </row>
    <row r="786">
      <c r="E786" s="11"/>
    </row>
    <row r="787">
      <c r="E787" s="11"/>
    </row>
    <row r="788">
      <c r="E788" s="11"/>
    </row>
    <row r="789">
      <c r="E789" s="11"/>
    </row>
    <row r="790">
      <c r="E790" s="11"/>
    </row>
    <row r="791">
      <c r="E791" s="11"/>
    </row>
    <row r="792">
      <c r="E792" s="11"/>
    </row>
    <row r="793">
      <c r="E793" s="11"/>
    </row>
    <row r="794">
      <c r="E794" s="11"/>
    </row>
    <row r="795">
      <c r="E795" s="11"/>
    </row>
    <row r="796">
      <c r="E796" s="11"/>
    </row>
    <row r="797">
      <c r="E797" s="11"/>
    </row>
    <row r="798">
      <c r="E798" s="11"/>
    </row>
    <row r="799">
      <c r="E799" s="11"/>
    </row>
    <row r="800">
      <c r="E800" s="11"/>
    </row>
    <row r="801">
      <c r="E801" s="11"/>
    </row>
    <row r="802">
      <c r="E802" s="11"/>
    </row>
    <row r="803">
      <c r="E803" s="11"/>
    </row>
    <row r="804">
      <c r="E804" s="11"/>
    </row>
    <row r="805">
      <c r="E805" s="11"/>
    </row>
    <row r="806">
      <c r="E806" s="11"/>
    </row>
    <row r="807">
      <c r="E807" s="11"/>
    </row>
    <row r="808">
      <c r="E808" s="11"/>
    </row>
    <row r="809">
      <c r="E809" s="11"/>
    </row>
    <row r="810">
      <c r="E810" s="11"/>
    </row>
    <row r="811">
      <c r="E811" s="11"/>
    </row>
    <row r="812">
      <c r="E812" s="11"/>
    </row>
    <row r="813">
      <c r="E813" s="11"/>
    </row>
    <row r="814">
      <c r="E814" s="11"/>
    </row>
    <row r="815">
      <c r="E815" s="11"/>
    </row>
    <row r="816">
      <c r="E816" s="11"/>
    </row>
    <row r="817">
      <c r="E817" s="11"/>
    </row>
    <row r="818">
      <c r="E818" s="11"/>
    </row>
    <row r="819">
      <c r="E819" s="11"/>
    </row>
    <row r="820">
      <c r="E820" s="11"/>
    </row>
    <row r="821">
      <c r="E821" s="11"/>
    </row>
    <row r="822">
      <c r="E822" s="11"/>
    </row>
    <row r="823">
      <c r="E823" s="11"/>
    </row>
    <row r="824">
      <c r="E824" s="11"/>
    </row>
    <row r="825">
      <c r="E825" s="11"/>
    </row>
    <row r="826">
      <c r="E826" s="11"/>
    </row>
    <row r="827">
      <c r="E827" s="11"/>
    </row>
    <row r="828">
      <c r="E828" s="11"/>
    </row>
    <row r="829">
      <c r="E829" s="11"/>
    </row>
    <row r="830">
      <c r="E830" s="11"/>
    </row>
    <row r="831">
      <c r="E831" s="11"/>
    </row>
    <row r="832">
      <c r="E832" s="11"/>
    </row>
    <row r="833">
      <c r="E833" s="11"/>
    </row>
    <row r="834">
      <c r="E834" s="11"/>
    </row>
    <row r="835">
      <c r="E835" s="11"/>
    </row>
    <row r="836">
      <c r="E836" s="11"/>
    </row>
    <row r="837">
      <c r="E837" s="11"/>
    </row>
    <row r="838">
      <c r="E838" s="11"/>
    </row>
    <row r="839">
      <c r="E839" s="11"/>
    </row>
    <row r="840">
      <c r="E840" s="11"/>
    </row>
    <row r="841">
      <c r="E841" s="11"/>
    </row>
    <row r="842">
      <c r="E842" s="11"/>
    </row>
    <row r="843">
      <c r="E843" s="11"/>
    </row>
    <row r="844">
      <c r="E844" s="11"/>
    </row>
    <row r="845">
      <c r="E845" s="11"/>
    </row>
    <row r="846">
      <c r="E846" s="11"/>
    </row>
    <row r="847">
      <c r="E847" s="11"/>
    </row>
    <row r="848">
      <c r="E848" s="11"/>
    </row>
    <row r="849">
      <c r="E849" s="11"/>
    </row>
    <row r="850">
      <c r="E850" s="11"/>
    </row>
    <row r="851">
      <c r="E851" s="11"/>
    </row>
    <row r="852">
      <c r="E852" s="11"/>
    </row>
    <row r="853">
      <c r="E853" s="11"/>
    </row>
    <row r="854">
      <c r="E854" s="11"/>
    </row>
    <row r="855">
      <c r="E855" s="11"/>
    </row>
    <row r="856">
      <c r="E856" s="11"/>
    </row>
    <row r="857">
      <c r="E857" s="11"/>
    </row>
    <row r="858">
      <c r="E858" s="11"/>
    </row>
    <row r="859">
      <c r="E859" s="11"/>
    </row>
    <row r="860">
      <c r="E860" s="11"/>
    </row>
    <row r="861">
      <c r="E861" s="11"/>
    </row>
    <row r="862">
      <c r="E862" s="11"/>
    </row>
    <row r="863">
      <c r="E863" s="11"/>
    </row>
    <row r="864">
      <c r="E864" s="11"/>
    </row>
    <row r="865">
      <c r="E865" s="11"/>
    </row>
    <row r="866">
      <c r="E866" s="11"/>
    </row>
    <row r="867">
      <c r="E867" s="11"/>
    </row>
    <row r="868">
      <c r="E868" s="11"/>
    </row>
    <row r="869">
      <c r="E869" s="11"/>
    </row>
    <row r="870">
      <c r="E870" s="11"/>
    </row>
    <row r="871">
      <c r="E871" s="11"/>
    </row>
    <row r="872">
      <c r="E872" s="11"/>
    </row>
    <row r="873">
      <c r="E873" s="11"/>
    </row>
    <row r="874">
      <c r="E874" s="11"/>
    </row>
    <row r="875">
      <c r="E875" s="11"/>
    </row>
    <row r="876">
      <c r="E876" s="11"/>
    </row>
    <row r="877">
      <c r="E877" s="11"/>
    </row>
    <row r="878">
      <c r="E878" s="11"/>
    </row>
    <row r="879">
      <c r="E879" s="11"/>
    </row>
    <row r="880">
      <c r="E880" s="11"/>
    </row>
    <row r="881">
      <c r="E881" s="11"/>
    </row>
    <row r="882">
      <c r="E882" s="11"/>
    </row>
    <row r="883">
      <c r="E883" s="11"/>
    </row>
    <row r="884">
      <c r="E884" s="11"/>
    </row>
    <row r="885">
      <c r="E885" s="11"/>
    </row>
    <row r="886">
      <c r="E886" s="11"/>
    </row>
    <row r="887">
      <c r="E887" s="11"/>
    </row>
    <row r="888">
      <c r="E888" s="11"/>
    </row>
    <row r="889">
      <c r="E889" s="11"/>
    </row>
    <row r="890">
      <c r="E890" s="11"/>
    </row>
    <row r="891">
      <c r="E891" s="11"/>
    </row>
    <row r="892">
      <c r="E892" s="11"/>
    </row>
    <row r="893">
      <c r="E893" s="11"/>
    </row>
    <row r="894">
      <c r="E894" s="11"/>
    </row>
    <row r="895">
      <c r="E895" s="11"/>
    </row>
    <row r="896">
      <c r="E896" s="11"/>
    </row>
    <row r="897">
      <c r="E897" s="11"/>
    </row>
    <row r="898">
      <c r="E898" s="11"/>
    </row>
    <row r="899">
      <c r="E899" s="11"/>
    </row>
    <row r="900">
      <c r="E900" s="11"/>
    </row>
    <row r="901">
      <c r="E901" s="11"/>
    </row>
    <row r="902">
      <c r="E902" s="11"/>
    </row>
    <row r="903">
      <c r="E903" s="11"/>
    </row>
    <row r="904">
      <c r="E904" s="11"/>
    </row>
    <row r="905">
      <c r="E905" s="11"/>
    </row>
    <row r="906">
      <c r="E906" s="11"/>
    </row>
    <row r="907">
      <c r="E907" s="11"/>
    </row>
    <row r="908">
      <c r="E908" s="11"/>
    </row>
    <row r="909">
      <c r="E909" s="11"/>
    </row>
    <row r="910">
      <c r="E910" s="11"/>
    </row>
    <row r="911">
      <c r="E911" s="11"/>
    </row>
    <row r="912">
      <c r="E912" s="11"/>
    </row>
    <row r="913">
      <c r="E913" s="11"/>
    </row>
    <row r="914">
      <c r="E914" s="11"/>
    </row>
    <row r="915">
      <c r="E915" s="11"/>
    </row>
    <row r="916">
      <c r="E916" s="11"/>
    </row>
    <row r="917">
      <c r="E917" s="11"/>
    </row>
    <row r="918">
      <c r="E918" s="11"/>
    </row>
    <row r="919">
      <c r="E919" s="11"/>
    </row>
    <row r="920">
      <c r="E920" s="11"/>
    </row>
    <row r="921">
      <c r="E921" s="11"/>
    </row>
    <row r="922">
      <c r="E922" s="11"/>
    </row>
    <row r="923">
      <c r="E923" s="11"/>
    </row>
    <row r="924">
      <c r="E924" s="11"/>
    </row>
    <row r="925">
      <c r="E925" s="11"/>
    </row>
    <row r="926">
      <c r="E926" s="11"/>
    </row>
    <row r="927">
      <c r="E927" s="11"/>
    </row>
    <row r="928">
      <c r="E928" s="11"/>
    </row>
    <row r="929">
      <c r="E929" s="11"/>
    </row>
    <row r="930">
      <c r="E930" s="11"/>
    </row>
    <row r="931">
      <c r="E931" s="11"/>
    </row>
    <row r="932">
      <c r="E932" s="11"/>
    </row>
    <row r="933">
      <c r="E933" s="11"/>
    </row>
    <row r="934">
      <c r="E934" s="11"/>
    </row>
    <row r="935">
      <c r="E935" s="11"/>
    </row>
    <row r="936">
      <c r="E936" s="11"/>
    </row>
    <row r="937">
      <c r="E937" s="11"/>
    </row>
    <row r="938">
      <c r="E938" s="11"/>
    </row>
    <row r="939">
      <c r="E939" s="11"/>
    </row>
    <row r="940">
      <c r="E940" s="11"/>
    </row>
    <row r="941">
      <c r="E941" s="11"/>
    </row>
    <row r="942">
      <c r="E942" s="11"/>
    </row>
    <row r="943">
      <c r="E943" s="11"/>
    </row>
    <row r="944">
      <c r="E944" s="11"/>
    </row>
    <row r="945">
      <c r="E945" s="11"/>
    </row>
    <row r="946">
      <c r="E946" s="11"/>
    </row>
    <row r="947">
      <c r="E947" s="11"/>
    </row>
    <row r="948">
      <c r="E948" s="11"/>
    </row>
    <row r="949">
      <c r="E949" s="11"/>
    </row>
    <row r="950">
      <c r="E950" s="11"/>
    </row>
    <row r="951">
      <c r="E951" s="11"/>
    </row>
    <row r="952">
      <c r="E952" s="11"/>
    </row>
    <row r="953">
      <c r="E953" s="11"/>
    </row>
    <row r="954">
      <c r="E954" s="11"/>
    </row>
    <row r="955">
      <c r="E955" s="11"/>
    </row>
    <row r="956">
      <c r="E956" s="11"/>
    </row>
    <row r="957">
      <c r="E957" s="11"/>
    </row>
    <row r="958">
      <c r="E958" s="11"/>
    </row>
    <row r="959">
      <c r="E959" s="11"/>
    </row>
    <row r="960">
      <c r="E960" s="11"/>
    </row>
    <row r="961">
      <c r="E961" s="11"/>
    </row>
    <row r="962">
      <c r="E962" s="11"/>
    </row>
    <row r="963">
      <c r="E963" s="11"/>
    </row>
    <row r="964">
      <c r="E964" s="11"/>
    </row>
    <row r="965">
      <c r="E965" s="11"/>
    </row>
    <row r="966">
      <c r="E966" s="11"/>
    </row>
    <row r="967">
      <c r="E967" s="11"/>
    </row>
    <row r="968">
      <c r="E968" s="11"/>
    </row>
    <row r="969">
      <c r="E969" s="11"/>
    </row>
    <row r="970">
      <c r="E970" s="11"/>
    </row>
    <row r="971">
      <c r="E971" s="11"/>
    </row>
    <row r="972">
      <c r="E972" s="11"/>
    </row>
    <row r="973">
      <c r="E973" s="11"/>
    </row>
    <row r="974">
      <c r="E974" s="11"/>
    </row>
    <row r="975">
      <c r="E975" s="11"/>
    </row>
    <row r="976">
      <c r="E976" s="11"/>
    </row>
    <row r="977">
      <c r="E977" s="11"/>
    </row>
    <row r="978">
      <c r="E978" s="11"/>
    </row>
    <row r="979">
      <c r="E979" s="11"/>
    </row>
    <row r="980">
      <c r="E980" s="11"/>
    </row>
    <row r="981">
      <c r="E981" s="11"/>
    </row>
    <row r="982">
      <c r="E982" s="11"/>
    </row>
    <row r="983">
      <c r="E983" s="11"/>
    </row>
    <row r="984">
      <c r="E984" s="11"/>
    </row>
    <row r="985">
      <c r="E985" s="11"/>
    </row>
    <row r="986">
      <c r="E986" s="11"/>
    </row>
  </sheetData>
  <mergeCells count="1">
    <mergeCell ref="C3:C578"/>
  </mergeCells>
  <conditionalFormatting sqref="G3:G578">
    <cfRule type="notContainsText" dxfId="0" priority="1" operator="notContains" text="Não se enquadra">
      <formula>ISERROR(SEARCH(("Não se enquadra"),(G3)))</formula>
    </cfRule>
  </conditionalFormatting>
  <conditionalFormatting sqref="F3:F578">
    <cfRule type="cellIs" dxfId="1" priority="2" operator="equal">
      <formula>"Minha área não se encontra nestas opções"</formula>
    </cfRule>
  </conditionalFormatting>
  <conditionalFormatting sqref="H3:H578">
    <cfRule type="cellIs" dxfId="2" priority="3" operator="equal">
      <formula>"Não"</formula>
    </cfRule>
  </conditionalFormatting>
  <dataValidations>
    <dataValidation type="list" allowBlank="1" showErrorMessage="1" sqref="G3:G235 G237:G578">
      <formula1>"Meio ambiente,Nutrição,Bioprocessos,Saúde,Se enquadra,Ética,Cosméticos,Agricultura,Botânica,Bioenergia,Pesquisas e/ou Diagnósticos,Indecisos,Não se enquadra,Geral,Bioinformática,Negócios"</formula1>
    </dataValidation>
    <dataValidation type="list" allowBlank="1" showErrorMessage="1" sqref="J3:J128">
      <formula1>"Agricultura,Agricultura, Botânica,Área não respaldada,Bioenergia,Bioinformática,Bioinformática, Negócios,Bioprocessos,Bioprocessos, Pesquisas e/ou Diagnósticos,Bioprocessos, Saúde, Pesquisas e/ou Diagnósticos,Botânica,Botânica, Meio ambiente,Botânica, Saú"&amp;"de,Cosméticos,Ética,Geral,Indecisos,Meio ambiente,Meio ambiente, Agricultura,Meio ambiente, Geral, Saúde,Meio ambiente, Saúde,Meio ambiente, Saúde, Pesquisas e/ou Diagnósticos,Não se enquadra,Negócios,Nutrição,Pesquisas e/ou Diagnósticos,Pesquisas e/ou Di"&amp;"agnósticos, Agricultura,Pesquisas e/ou Diagnósticos, Bioenergia, Botânica, Agricultura,Pesquisas e/ou Diagnósticos, Bioprocessos,Pesquisas e/ou Diagnósticos, Geral, Nanotecnologia,Pesquisas e/ou Diagnósticos, Saúde,Saúde,Saúde, Bioinformática,Saúde, Botân"&amp;"ica,Saúde, Cosméticos,Saúde, Ética,Saúde, Geral,Saúde, Pesquisas e/ou Diagnósticos,Saúde, Pesquisas e/ou Diagnósticos, Nutrição"</formula1>
    </dataValidation>
    <dataValidation type="list" allowBlank="1" showErrorMessage="1" sqref="G236">
      <formula1>"Meio ambiente,Nutrição,Bioprocessos,Saúde,Se enquadra,Ética,Cosméticos,Agricultura,Botânica,Bioenergia,Pesquisas e/ou Diagnósticos,Indecisos,Não se enquadra,Geral,Nanotecnologia"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25"/>
    <col customWidth="1" min="2" max="2" width="15.38"/>
    <col customWidth="1" min="3" max="3" width="18.38"/>
  </cols>
  <sheetData>
    <row r="1">
      <c r="A1" s="25" t="s">
        <v>273</v>
      </c>
      <c r="B1" s="26" t="s">
        <v>312</v>
      </c>
      <c r="C1" s="26" t="s">
        <v>313</v>
      </c>
    </row>
    <row r="2">
      <c r="A2" s="27" t="s">
        <v>314</v>
      </c>
      <c r="B2" s="28">
        <f>COUNTIF('Respostas ao formulário 1'!A:A, "Universidade de São Paulo (USP)")</f>
        <v>37</v>
      </c>
      <c r="C2" s="6" t="s">
        <v>6</v>
      </c>
    </row>
    <row r="3">
      <c r="A3" s="27" t="s">
        <v>315</v>
      </c>
      <c r="B3" s="28">
        <f>COUNTIF('Respostas ao formulário 1'!A:A, "Universidade Federal de São Carlos (UFSCar)")</f>
        <v>23</v>
      </c>
      <c r="C3" s="6" t="s">
        <v>6</v>
      </c>
    </row>
    <row r="4">
      <c r="A4" s="27" t="s">
        <v>316</v>
      </c>
      <c r="B4" s="28">
        <f>COUNTIF('Respostas ao formulário 1'!A:A, "Universidade Estadual Paulista (UNESP)")</f>
        <v>15</v>
      </c>
      <c r="C4" s="6" t="s">
        <v>79</v>
      </c>
    </row>
    <row r="5">
      <c r="A5" s="27" t="s">
        <v>317</v>
      </c>
      <c r="B5" s="28">
        <f>COUNTIF('Respostas ao formulário 1'!A:A, "Universidade Federal de Alfenas (UNIFAL)")</f>
        <v>17</v>
      </c>
      <c r="C5" s="6" t="s">
        <v>20</v>
      </c>
    </row>
    <row r="6">
      <c r="A6" s="27" t="s">
        <v>318</v>
      </c>
      <c r="B6" s="28">
        <f>COUNTIF('Respostas ao formulário 1'!A:A, "Universidade Federal da Integração Latino-Americana (UNILA)")</f>
        <v>21</v>
      </c>
      <c r="C6" s="6" t="s">
        <v>20</v>
      </c>
    </row>
    <row r="7">
      <c r="A7" s="27" t="s">
        <v>319</v>
      </c>
      <c r="B7" s="28">
        <f>COUNTIF('Respostas ao formulário 1'!A:A, "Universidade de Brasília (UnB)")</f>
        <v>53</v>
      </c>
      <c r="C7" s="6" t="s">
        <v>20</v>
      </c>
    </row>
    <row r="8">
      <c r="A8" s="27" t="s">
        <v>320</v>
      </c>
      <c r="B8" s="28">
        <f>COUNTIF('Respostas ao formulário 1'!A:A, "Universidade Federal do Ceará (UFC)")</f>
        <v>61</v>
      </c>
      <c r="C8" s="6" t="s">
        <v>20</v>
      </c>
    </row>
    <row r="9">
      <c r="A9" s="27" t="s">
        <v>321</v>
      </c>
      <c r="B9" s="28">
        <f>COUNTIF('Respostas ao formulário 1'!A:A, "Universidade Federal do Rio Grande do Sul (UFRGS)")</f>
        <v>14</v>
      </c>
      <c r="C9" s="6" t="s">
        <v>20</v>
      </c>
    </row>
    <row r="10">
      <c r="A10" s="27" t="s">
        <v>322</v>
      </c>
      <c r="B10" s="28">
        <f>COUNTIF('Respostas ao formulário 1'!A:A, "Universidade Federal de São João del-Rei (UFSJ)")</f>
        <v>37</v>
      </c>
      <c r="C10" s="6" t="s">
        <v>6</v>
      </c>
    </row>
    <row r="11">
      <c r="A11" s="27" t="s">
        <v>323</v>
      </c>
      <c r="B11" s="28">
        <f>COUNTIF('Respostas ao formulário 1'!A:A, "Pontifícia Universidade Católica do Paraná (PUCPR)")</f>
        <v>3</v>
      </c>
      <c r="C11" s="6" t="s">
        <v>6</v>
      </c>
    </row>
    <row r="12">
      <c r="A12" s="27" t="s">
        <v>324</v>
      </c>
      <c r="B12" s="28">
        <f>COUNTIF('Respostas ao formulário 1'!A:A, "Universidade Federal do Rio de Janeiro (UFRJ)")</f>
        <v>6</v>
      </c>
      <c r="C12" s="6" t="s">
        <v>244</v>
      </c>
      <c r="E12" s="29" t="s">
        <v>325</v>
      </c>
    </row>
    <row r="13">
      <c r="A13" s="27" t="s">
        <v>326</v>
      </c>
      <c r="B13" s="28">
        <f>COUNTIF('Respostas ao formulário 1'!A:A, "Universidade Federal de Uberlândia (UFU)")</f>
        <v>18</v>
      </c>
      <c r="C13" s="6" t="s">
        <v>20</v>
      </c>
      <c r="E13" s="29">
        <f>SUM(B:B)</f>
        <v>573</v>
      </c>
    </row>
    <row r="14">
      <c r="A14" s="27" t="s">
        <v>327</v>
      </c>
      <c r="B14" s="28">
        <f>COUNTIF('Respostas ao formulário 1'!A:A, "Universidade Federal da Bahia (UFBA)")</f>
        <v>37</v>
      </c>
      <c r="C14" s="6" t="s">
        <v>20</v>
      </c>
    </row>
    <row r="15">
      <c r="A15" s="27" t="s">
        <v>328</v>
      </c>
      <c r="B15" s="28">
        <f>COUNTIF('Respostas ao formulário 1'!A:A, "Universidade Federal da Grande Dourados (UFGD)")</f>
        <v>19</v>
      </c>
      <c r="C15" s="6" t="s">
        <v>135</v>
      </c>
    </row>
    <row r="16">
      <c r="A16" s="27" t="s">
        <v>329</v>
      </c>
      <c r="B16" s="28">
        <f>COUNTIF('Respostas ao formulário 1'!A:A, "Universidade Federal de Campina Grande (UFCG)")</f>
        <v>4</v>
      </c>
      <c r="C16" s="6" t="s">
        <v>135</v>
      </c>
    </row>
    <row r="17">
      <c r="A17" s="27" t="s">
        <v>330</v>
      </c>
      <c r="B17" s="28">
        <f>COUNTIF('Respostas ao formulário 1'!A:A, "Universidade Tecnológica Federal do Paraná (UTFPR)")</f>
        <v>10</v>
      </c>
      <c r="C17" s="6" t="s">
        <v>79</v>
      </c>
    </row>
    <row r="18">
      <c r="A18" s="27" t="s">
        <v>331</v>
      </c>
      <c r="B18" s="28">
        <f>COUNTIF('Respostas ao formulário 1'!A:A, "Universidade Federal do Pará (UFPA)")</f>
        <v>33</v>
      </c>
      <c r="C18" s="6" t="s">
        <v>6</v>
      </c>
    </row>
    <row r="19">
      <c r="A19" s="27" t="s">
        <v>332</v>
      </c>
      <c r="B19" s="28">
        <f>COUNTIF('Respostas ao formulário 1'!A:A, "Universidade Federal do Pampa (UNIPAMPA)")</f>
        <v>13</v>
      </c>
      <c r="C19" s="6" t="s">
        <v>6</v>
      </c>
    </row>
    <row r="20">
      <c r="A20" s="27" t="s">
        <v>333</v>
      </c>
      <c r="B20" s="28">
        <f>COUNTIF('Respostas ao formulário 1'!A:A, "Universidade Federal do Amazonas (UFAM)")</f>
        <v>7</v>
      </c>
      <c r="C20" s="6" t="s">
        <v>6</v>
      </c>
    </row>
    <row r="21">
      <c r="A21" s="27" t="s">
        <v>334</v>
      </c>
      <c r="B21" s="28">
        <f>COUNTIF('Respostas ao formulário 1'!A:A, "Universidade federal rural do semi-árido (UFERSA)")</f>
        <v>13</v>
      </c>
      <c r="C21" s="6" t="s">
        <v>6</v>
      </c>
    </row>
    <row r="22">
      <c r="A22" s="27" t="s">
        <v>335</v>
      </c>
      <c r="B22" s="28">
        <f>COUNTIF('Respostas ao formulário 1'!A:A, "Instituto Federal de Educação, Ciência e Tecnologia de Mato Grosso (IFMT)")</f>
        <v>9</v>
      </c>
      <c r="C22" s="6" t="s">
        <v>6</v>
      </c>
    </row>
    <row r="23">
      <c r="A23" s="27" t="s">
        <v>336</v>
      </c>
      <c r="B23" s="28">
        <f>COUNTIF('Respostas ao formulário 1'!A:A, "Universidade de Ribeirão Preto (UNAERP)")</f>
        <v>1</v>
      </c>
      <c r="C23" s="6" t="s">
        <v>6</v>
      </c>
    </row>
    <row r="24">
      <c r="A24" s="27" t="s">
        <v>337</v>
      </c>
      <c r="B24" s="28">
        <f>COUNTIF('Respostas ao formulário 1'!A:A, "Universidade do Estado da Bahia (UNEB)")</f>
        <v>1</v>
      </c>
      <c r="C24" s="6" t="s">
        <v>79</v>
      </c>
    </row>
    <row r="25">
      <c r="A25" s="27" t="s">
        <v>338</v>
      </c>
      <c r="B25" s="28">
        <f>COUNTIF('Respostas ao formulário 1'!A:A, "Universidade Estadual de Maringá (UEM)")</f>
        <v>1</v>
      </c>
      <c r="C25" s="6" t="s">
        <v>6</v>
      </c>
    </row>
    <row r="26">
      <c r="A26" s="27" t="s">
        <v>339</v>
      </c>
      <c r="B26" s="28">
        <f>COUNTIF('Respostas ao formulário 1'!A:A, "Universidade Estadual do Rio Grande do Sul (UERGS)")</f>
        <v>2</v>
      </c>
      <c r="C26" s="6" t="s">
        <v>79</v>
      </c>
      <c r="F26" s="27"/>
    </row>
    <row r="27">
      <c r="A27" s="27" t="s">
        <v>340</v>
      </c>
      <c r="B27" s="28">
        <f>COUNTIF('Respostas ao formulário 1'!A:A, "Universidade Federal da Paraíba (UFPB)")</f>
        <v>19</v>
      </c>
      <c r="C27" s="6" t="s">
        <v>6</v>
      </c>
    </row>
    <row r="28">
      <c r="A28" s="27" t="s">
        <v>341</v>
      </c>
      <c r="B28" s="28">
        <f>COUNTIF('Respostas ao formulário 1'!A:A, "Universidade Federal de Goiás (UFG)")</f>
        <v>9</v>
      </c>
      <c r="C28" s="6" t="s">
        <v>6</v>
      </c>
    </row>
    <row r="29">
      <c r="A29" s="27" t="s">
        <v>342</v>
      </c>
      <c r="B29" s="28">
        <f>COUNTIF('Respostas ao formulário 1'!A:A, "Universidade Federal de Pelotas (UFPel)")</f>
        <v>30</v>
      </c>
      <c r="C29" s="6" t="s">
        <v>6</v>
      </c>
    </row>
    <row r="30">
      <c r="A30" s="27" t="s">
        <v>343</v>
      </c>
      <c r="B30" s="28">
        <f>COUNTIF('Respostas ao formulário 1'!A:A, "Universidade Federal do Oeste do Pará (UFOPA)")</f>
        <v>17</v>
      </c>
      <c r="C30" s="6" t="s">
        <v>6</v>
      </c>
    </row>
    <row r="31">
      <c r="A31" s="27" t="s">
        <v>344</v>
      </c>
      <c r="B31" s="28">
        <f>COUNTIF('Respostas ao formulário 1'!A:A, "Universidade Federal do Tocantins (UFT)")</f>
        <v>10</v>
      </c>
      <c r="C31" s="6" t="s">
        <v>79</v>
      </c>
    </row>
    <row r="32">
      <c r="A32" s="27" t="s">
        <v>345</v>
      </c>
      <c r="B32" s="30">
        <f>COUNTIF('Respostas ao formulário 1'!A:A, "Universidade Federal de Mato Grosso do Sul (UFMS)")</f>
        <v>1</v>
      </c>
      <c r="C32" s="6" t="s">
        <v>142</v>
      </c>
    </row>
    <row r="33">
      <c r="A33" s="27" t="s">
        <v>346</v>
      </c>
      <c r="B33" s="28">
        <f>SUMPRODUCT((('Respostas ao formulário 1'!A:A="Universidade Federal do ABC (UFABC)") + ('Respostas ao formulário 1'!A:A="Universidade Federal de São Paulo (UNIFESP)"))*1)
</f>
        <v>29</v>
      </c>
      <c r="C33" s="6" t="s">
        <v>182</v>
      </c>
    </row>
    <row r="34">
      <c r="A34" s="31" t="s">
        <v>337</v>
      </c>
      <c r="B34" s="28">
        <f>COUNTIF('Respostas ao formulário 1'!A:A, "Universidade do Estado da Bahia (UNEB)")</f>
        <v>1</v>
      </c>
      <c r="C34" s="6" t="s">
        <v>79</v>
      </c>
    </row>
    <row r="35">
      <c r="A35" s="31" t="s">
        <v>347</v>
      </c>
      <c r="B35" s="28">
        <f>COUNTIF('Respostas ao formulário 1'!A:A, "Universidade Positivo (UP)")</f>
        <v>1</v>
      </c>
      <c r="C35" s="6" t="s">
        <v>79</v>
      </c>
    </row>
    <row r="36">
      <c r="A36" s="31" t="s">
        <v>348</v>
      </c>
      <c r="B36" s="28">
        <f>COUNTIF('Respostas ao formulário 1'!A:A, "Universidade Federal do Paraná (UFPR)")</f>
        <v>1</v>
      </c>
      <c r="C36" s="6" t="s">
        <v>242</v>
      </c>
    </row>
    <row r="37">
      <c r="C37" s="11"/>
    </row>
    <row r="38">
      <c r="C38" s="11"/>
    </row>
    <row r="39">
      <c r="C39" s="11"/>
    </row>
    <row r="40">
      <c r="C40" s="11"/>
    </row>
    <row r="41">
      <c r="C41" s="11"/>
    </row>
    <row r="42">
      <c r="C42" s="11"/>
    </row>
    <row r="43">
      <c r="C43" s="11"/>
    </row>
    <row r="44">
      <c r="C44" s="11"/>
    </row>
    <row r="45">
      <c r="C45" s="11"/>
    </row>
    <row r="46">
      <c r="C46" s="11"/>
    </row>
    <row r="47">
      <c r="C47" s="11"/>
    </row>
    <row r="48">
      <c r="C48" s="11"/>
    </row>
    <row r="49">
      <c r="C49" s="11"/>
    </row>
    <row r="50">
      <c r="C50" s="11"/>
    </row>
    <row r="51">
      <c r="C51" s="11"/>
    </row>
    <row r="52">
      <c r="C52" s="11"/>
    </row>
    <row r="53">
      <c r="C53" s="11"/>
    </row>
    <row r="54">
      <c r="C54" s="11"/>
    </row>
    <row r="55">
      <c r="C55" s="11"/>
    </row>
    <row r="56">
      <c r="C56" s="11"/>
    </row>
    <row r="57">
      <c r="C57" s="11"/>
    </row>
    <row r="58">
      <c r="C58" s="11"/>
    </row>
    <row r="59">
      <c r="C59" s="11"/>
    </row>
    <row r="60">
      <c r="C60" s="11"/>
    </row>
    <row r="61">
      <c r="C61" s="11"/>
    </row>
    <row r="62">
      <c r="C62" s="11"/>
    </row>
    <row r="63">
      <c r="C63" s="11"/>
    </row>
    <row r="64">
      <c r="C64" s="11"/>
    </row>
    <row r="65">
      <c r="C65" s="11"/>
    </row>
    <row r="66">
      <c r="C66" s="11"/>
    </row>
    <row r="67">
      <c r="C67" s="11"/>
    </row>
    <row r="68">
      <c r="C68" s="11"/>
    </row>
    <row r="69">
      <c r="C69" s="11"/>
    </row>
    <row r="70">
      <c r="C70" s="11"/>
    </row>
    <row r="71">
      <c r="C71" s="11"/>
    </row>
    <row r="72">
      <c r="C72" s="11"/>
    </row>
    <row r="73">
      <c r="C73" s="11"/>
    </row>
    <row r="74">
      <c r="C74" s="11"/>
    </row>
    <row r="75">
      <c r="C75" s="11"/>
    </row>
    <row r="76">
      <c r="C76" s="11"/>
    </row>
    <row r="77">
      <c r="C77" s="11"/>
    </row>
    <row r="78">
      <c r="C78" s="11"/>
    </row>
    <row r="79">
      <c r="C79" s="11"/>
    </row>
    <row r="80">
      <c r="C80" s="11"/>
    </row>
    <row r="81">
      <c r="C81" s="11"/>
    </row>
    <row r="82">
      <c r="C82" s="11"/>
    </row>
    <row r="83">
      <c r="C83" s="11"/>
    </row>
    <row r="84">
      <c r="C84" s="11"/>
    </row>
    <row r="85">
      <c r="C85" s="11"/>
    </row>
    <row r="86">
      <c r="C86" s="11"/>
    </row>
    <row r="87">
      <c r="C87" s="11"/>
    </row>
    <row r="88">
      <c r="C88" s="11"/>
    </row>
    <row r="89">
      <c r="C89" s="11"/>
    </row>
    <row r="90">
      <c r="C90" s="11"/>
    </row>
    <row r="91">
      <c r="C91" s="11"/>
    </row>
    <row r="92">
      <c r="C92" s="11"/>
    </row>
    <row r="93">
      <c r="C93" s="11"/>
    </row>
    <row r="94">
      <c r="C94" s="11"/>
    </row>
    <row r="95">
      <c r="C95" s="11"/>
    </row>
    <row r="96">
      <c r="C96" s="11"/>
    </row>
    <row r="97">
      <c r="C97" s="11"/>
    </row>
    <row r="98">
      <c r="C98" s="11"/>
    </row>
    <row r="99">
      <c r="C99" s="11"/>
    </row>
    <row r="100">
      <c r="C100" s="11"/>
    </row>
    <row r="101">
      <c r="C101" s="11"/>
    </row>
    <row r="102">
      <c r="C102" s="11"/>
    </row>
    <row r="103">
      <c r="C103" s="11"/>
    </row>
    <row r="104">
      <c r="C104" s="11"/>
    </row>
    <row r="105">
      <c r="C105" s="11"/>
    </row>
    <row r="106">
      <c r="C106" s="11"/>
    </row>
    <row r="107">
      <c r="C107" s="11"/>
    </row>
    <row r="108">
      <c r="C108" s="11"/>
    </row>
    <row r="109">
      <c r="C109" s="11"/>
    </row>
    <row r="110">
      <c r="C110" s="11"/>
    </row>
    <row r="111">
      <c r="C111" s="11"/>
    </row>
    <row r="112">
      <c r="C112" s="11"/>
    </row>
    <row r="113">
      <c r="C113" s="11"/>
    </row>
    <row r="114">
      <c r="C114" s="11"/>
    </row>
    <row r="115">
      <c r="C115" s="11"/>
    </row>
    <row r="116">
      <c r="C116" s="11"/>
    </row>
    <row r="117">
      <c r="C117" s="11"/>
    </row>
    <row r="118">
      <c r="C118" s="11"/>
    </row>
    <row r="119">
      <c r="C119" s="11"/>
    </row>
    <row r="120">
      <c r="C120" s="11"/>
    </row>
    <row r="121">
      <c r="C121" s="11"/>
    </row>
    <row r="122">
      <c r="C122" s="11"/>
    </row>
    <row r="123">
      <c r="C123" s="11"/>
    </row>
    <row r="124">
      <c r="C124" s="11"/>
    </row>
    <row r="125">
      <c r="C125" s="11"/>
    </row>
    <row r="126">
      <c r="C126" s="11"/>
    </row>
    <row r="127">
      <c r="C127" s="11"/>
    </row>
    <row r="128">
      <c r="C128" s="11"/>
    </row>
    <row r="129">
      <c r="C129" s="11"/>
    </row>
    <row r="130">
      <c r="C130" s="11"/>
    </row>
    <row r="131">
      <c r="C131" s="11"/>
    </row>
    <row r="132">
      <c r="C132" s="11"/>
    </row>
    <row r="133">
      <c r="C133" s="11"/>
    </row>
    <row r="134">
      <c r="C134" s="11"/>
    </row>
    <row r="135">
      <c r="C135" s="11"/>
    </row>
    <row r="136">
      <c r="C136" s="11"/>
    </row>
    <row r="137">
      <c r="C137" s="11"/>
    </row>
    <row r="138">
      <c r="C138" s="11"/>
    </row>
    <row r="139">
      <c r="C139" s="11"/>
    </row>
    <row r="140">
      <c r="C140" s="11"/>
    </row>
    <row r="141">
      <c r="C141" s="11"/>
    </row>
    <row r="142">
      <c r="C142" s="11"/>
    </row>
    <row r="143">
      <c r="C143" s="11"/>
    </row>
    <row r="144">
      <c r="C144" s="11"/>
    </row>
    <row r="145">
      <c r="C145" s="11"/>
    </row>
    <row r="146">
      <c r="C146" s="11"/>
    </row>
    <row r="147">
      <c r="C147" s="11"/>
    </row>
    <row r="148">
      <c r="C148" s="11"/>
    </row>
    <row r="149">
      <c r="C149" s="11"/>
    </row>
    <row r="150">
      <c r="C150" s="11"/>
    </row>
    <row r="151">
      <c r="C151" s="11"/>
    </row>
    <row r="152">
      <c r="C152" s="11"/>
    </row>
    <row r="153">
      <c r="C153" s="11"/>
    </row>
    <row r="154">
      <c r="C154" s="11"/>
    </row>
    <row r="155">
      <c r="C155" s="11"/>
    </row>
    <row r="156">
      <c r="C156" s="11"/>
    </row>
    <row r="157">
      <c r="C157" s="11"/>
    </row>
    <row r="158">
      <c r="C158" s="11"/>
    </row>
    <row r="159">
      <c r="C159" s="11"/>
    </row>
    <row r="160">
      <c r="C160" s="11"/>
    </row>
    <row r="161">
      <c r="C161" s="11"/>
    </row>
    <row r="162">
      <c r="C162" s="11"/>
    </row>
    <row r="163">
      <c r="C163" s="11"/>
    </row>
    <row r="164">
      <c r="C164" s="11"/>
    </row>
    <row r="165">
      <c r="C165" s="11"/>
    </row>
    <row r="166">
      <c r="C166" s="11"/>
    </row>
    <row r="167">
      <c r="C167" s="11"/>
    </row>
    <row r="168">
      <c r="C168" s="11"/>
    </row>
    <row r="169">
      <c r="C169" s="11"/>
    </row>
    <row r="170">
      <c r="C170" s="11"/>
    </row>
    <row r="171">
      <c r="C171" s="11"/>
    </row>
    <row r="172">
      <c r="C172" s="11"/>
    </row>
    <row r="173">
      <c r="C173" s="11"/>
    </row>
    <row r="174">
      <c r="C174" s="11"/>
    </row>
    <row r="175">
      <c r="C175" s="11"/>
    </row>
    <row r="176">
      <c r="C176" s="11"/>
    </row>
    <row r="177">
      <c r="C177" s="11"/>
    </row>
    <row r="178">
      <c r="C178" s="11"/>
    </row>
    <row r="179">
      <c r="C179" s="11"/>
    </row>
    <row r="180">
      <c r="C180" s="11"/>
    </row>
    <row r="181">
      <c r="C181" s="11"/>
    </row>
    <row r="182">
      <c r="C182" s="11"/>
    </row>
    <row r="183">
      <c r="C183" s="11"/>
    </row>
    <row r="184">
      <c r="C184" s="11"/>
    </row>
    <row r="185">
      <c r="C185" s="11"/>
    </row>
    <row r="186">
      <c r="C186" s="11"/>
    </row>
    <row r="187">
      <c r="C187" s="11"/>
    </row>
    <row r="188">
      <c r="C188" s="11"/>
    </row>
    <row r="189">
      <c r="C189" s="11"/>
    </row>
    <row r="190">
      <c r="C190" s="11"/>
    </row>
    <row r="191">
      <c r="C191" s="11"/>
    </row>
    <row r="192">
      <c r="C192" s="11"/>
    </row>
    <row r="193">
      <c r="C193" s="11"/>
    </row>
    <row r="194">
      <c r="C194" s="11"/>
    </row>
    <row r="195">
      <c r="C195" s="11"/>
    </row>
    <row r="196">
      <c r="C196" s="11"/>
    </row>
    <row r="197">
      <c r="C197" s="11"/>
    </row>
    <row r="198">
      <c r="C198" s="11"/>
    </row>
    <row r="199">
      <c r="C199" s="11"/>
    </row>
    <row r="200">
      <c r="C200" s="11"/>
    </row>
    <row r="201">
      <c r="C201" s="11"/>
    </row>
    <row r="202">
      <c r="C202" s="11"/>
    </row>
    <row r="203">
      <c r="C203" s="11"/>
    </row>
    <row r="204">
      <c r="C204" s="11"/>
    </row>
    <row r="205">
      <c r="C205" s="11"/>
    </row>
    <row r="206">
      <c r="C206" s="11"/>
    </row>
    <row r="207">
      <c r="C207" s="11"/>
    </row>
    <row r="208">
      <c r="C208" s="11"/>
    </row>
    <row r="209">
      <c r="C209" s="11"/>
    </row>
    <row r="210">
      <c r="C210" s="11"/>
    </row>
    <row r="211">
      <c r="C211" s="11"/>
    </row>
    <row r="212">
      <c r="C212" s="11"/>
    </row>
    <row r="213">
      <c r="C213" s="11"/>
    </row>
    <row r="214">
      <c r="C214" s="11"/>
    </row>
    <row r="215">
      <c r="C215" s="11"/>
    </row>
    <row r="216">
      <c r="C216" s="11"/>
    </row>
    <row r="217">
      <c r="C217" s="11"/>
    </row>
    <row r="218">
      <c r="C218" s="11"/>
    </row>
    <row r="219">
      <c r="C219" s="11"/>
    </row>
    <row r="220">
      <c r="C220" s="11"/>
    </row>
    <row r="221">
      <c r="C221" s="11"/>
    </row>
    <row r="222">
      <c r="C222" s="11"/>
    </row>
    <row r="223">
      <c r="C223" s="11"/>
    </row>
    <row r="224">
      <c r="C224" s="11"/>
    </row>
    <row r="225">
      <c r="C225" s="11"/>
    </row>
    <row r="226">
      <c r="C226" s="11"/>
    </row>
    <row r="227">
      <c r="C227" s="11"/>
    </row>
    <row r="228">
      <c r="C228" s="11"/>
    </row>
    <row r="229">
      <c r="C229" s="11"/>
    </row>
    <row r="230">
      <c r="C230" s="11"/>
    </row>
    <row r="231">
      <c r="C231" s="11"/>
    </row>
    <row r="232">
      <c r="C232" s="11"/>
    </row>
    <row r="233">
      <c r="C233" s="11"/>
    </row>
    <row r="234">
      <c r="C234" s="11"/>
    </row>
    <row r="235">
      <c r="C235" s="11"/>
    </row>
    <row r="236">
      <c r="C236" s="11"/>
    </row>
    <row r="237">
      <c r="C237" s="11"/>
    </row>
    <row r="238">
      <c r="C238" s="11"/>
    </row>
    <row r="239">
      <c r="C239" s="11"/>
    </row>
    <row r="240">
      <c r="C240" s="11"/>
    </row>
    <row r="241">
      <c r="C241" s="11"/>
    </row>
    <row r="242">
      <c r="C242" s="11"/>
    </row>
    <row r="243">
      <c r="C243" s="11"/>
    </row>
    <row r="244">
      <c r="C244" s="11"/>
    </row>
    <row r="245">
      <c r="C245" s="11"/>
    </row>
    <row r="246">
      <c r="C246" s="11"/>
    </row>
    <row r="247">
      <c r="C247" s="11"/>
    </row>
    <row r="248">
      <c r="C248" s="11"/>
    </row>
    <row r="249">
      <c r="C249" s="11"/>
    </row>
    <row r="250">
      <c r="C250" s="11"/>
    </row>
    <row r="251">
      <c r="C251" s="11"/>
    </row>
    <row r="252">
      <c r="C252" s="11"/>
    </row>
    <row r="253">
      <c r="C253" s="11"/>
    </row>
    <row r="254">
      <c r="C254" s="11"/>
    </row>
    <row r="255">
      <c r="C255" s="11"/>
    </row>
    <row r="256">
      <c r="C256" s="11"/>
    </row>
    <row r="257">
      <c r="C257" s="11"/>
    </row>
    <row r="258">
      <c r="C258" s="11"/>
    </row>
    <row r="259">
      <c r="C259" s="11"/>
    </row>
    <row r="260">
      <c r="C260" s="11"/>
    </row>
    <row r="261">
      <c r="C261" s="11"/>
    </row>
    <row r="262">
      <c r="C262" s="11"/>
    </row>
    <row r="263">
      <c r="C263" s="11"/>
    </row>
    <row r="264">
      <c r="C264" s="11"/>
    </row>
    <row r="265">
      <c r="C265" s="11"/>
    </row>
    <row r="266">
      <c r="C266" s="11"/>
    </row>
    <row r="267">
      <c r="C267" s="11"/>
    </row>
    <row r="268">
      <c r="C268" s="11"/>
    </row>
    <row r="269">
      <c r="C269" s="11"/>
    </row>
    <row r="270">
      <c r="C270" s="11"/>
    </row>
    <row r="271">
      <c r="C271" s="11"/>
    </row>
    <row r="272">
      <c r="C272" s="11"/>
    </row>
    <row r="273">
      <c r="C273" s="11"/>
    </row>
    <row r="274">
      <c r="C274" s="11"/>
    </row>
    <row r="275">
      <c r="C275" s="11"/>
    </row>
    <row r="276">
      <c r="C276" s="11"/>
    </row>
    <row r="277">
      <c r="C277" s="11"/>
    </row>
    <row r="278">
      <c r="C278" s="11"/>
    </row>
    <row r="279">
      <c r="C279" s="11"/>
    </row>
    <row r="280">
      <c r="C280" s="11"/>
    </row>
    <row r="281">
      <c r="C281" s="11"/>
    </row>
    <row r="282">
      <c r="C282" s="11"/>
    </row>
    <row r="283">
      <c r="C283" s="11"/>
    </row>
    <row r="284">
      <c r="C284" s="11"/>
    </row>
    <row r="285">
      <c r="C285" s="11"/>
    </row>
    <row r="286">
      <c r="C286" s="11"/>
    </row>
    <row r="287">
      <c r="C287" s="11"/>
    </row>
    <row r="288">
      <c r="C288" s="11"/>
    </row>
    <row r="289">
      <c r="C289" s="11"/>
    </row>
    <row r="290">
      <c r="C290" s="11"/>
    </row>
    <row r="291">
      <c r="C291" s="11"/>
    </row>
    <row r="292">
      <c r="C292" s="11"/>
    </row>
    <row r="293">
      <c r="C293" s="11"/>
    </row>
    <row r="294">
      <c r="C294" s="11"/>
    </row>
    <row r="295">
      <c r="C295" s="11"/>
    </row>
    <row r="296">
      <c r="C296" s="11"/>
    </row>
    <row r="297">
      <c r="C297" s="11"/>
    </row>
    <row r="298">
      <c r="C298" s="11"/>
    </row>
    <row r="299">
      <c r="C299" s="11"/>
    </row>
    <row r="300">
      <c r="C300" s="11"/>
    </row>
    <row r="301">
      <c r="C301" s="11"/>
    </row>
    <row r="302">
      <c r="C302" s="11"/>
    </row>
    <row r="303">
      <c r="C303" s="11"/>
    </row>
    <row r="304">
      <c r="C304" s="11"/>
    </row>
    <row r="305">
      <c r="C305" s="11"/>
    </row>
    <row r="306">
      <c r="C306" s="11"/>
    </row>
    <row r="307">
      <c r="C307" s="11"/>
    </row>
    <row r="308">
      <c r="C308" s="11"/>
    </row>
    <row r="309">
      <c r="C309" s="11"/>
    </row>
    <row r="310">
      <c r="C310" s="11"/>
    </row>
    <row r="311">
      <c r="C311" s="11"/>
    </row>
    <row r="312">
      <c r="C312" s="11"/>
    </row>
    <row r="313">
      <c r="C313" s="11"/>
    </row>
    <row r="314">
      <c r="C314" s="11"/>
    </row>
    <row r="315">
      <c r="C315" s="11"/>
    </row>
    <row r="316">
      <c r="C316" s="11"/>
    </row>
    <row r="317">
      <c r="C317" s="11"/>
    </row>
    <row r="318">
      <c r="C318" s="11"/>
    </row>
    <row r="319">
      <c r="C319" s="11"/>
    </row>
    <row r="320">
      <c r="C320" s="11"/>
    </row>
    <row r="321">
      <c r="C321" s="11"/>
    </row>
    <row r="322">
      <c r="C322" s="11"/>
    </row>
    <row r="323">
      <c r="C323" s="11"/>
    </row>
    <row r="324">
      <c r="C324" s="11"/>
    </row>
    <row r="325">
      <c r="C325" s="11"/>
    </row>
    <row r="326">
      <c r="C326" s="11"/>
    </row>
    <row r="327">
      <c r="C327" s="11"/>
    </row>
    <row r="328">
      <c r="C328" s="11"/>
    </row>
    <row r="329">
      <c r="C329" s="11"/>
    </row>
    <row r="330">
      <c r="C330" s="11"/>
    </row>
    <row r="331">
      <c r="C331" s="11"/>
    </row>
    <row r="332">
      <c r="C332" s="11"/>
    </row>
    <row r="333">
      <c r="C333" s="11"/>
    </row>
    <row r="334">
      <c r="C334" s="11"/>
    </row>
    <row r="335">
      <c r="C335" s="11"/>
    </row>
    <row r="336">
      <c r="C336" s="11"/>
    </row>
    <row r="337">
      <c r="C337" s="11"/>
    </row>
    <row r="338">
      <c r="C338" s="11"/>
    </row>
    <row r="339">
      <c r="C339" s="11"/>
    </row>
    <row r="340">
      <c r="C340" s="11"/>
    </row>
    <row r="341">
      <c r="C341" s="11"/>
    </row>
    <row r="342">
      <c r="C342" s="11"/>
    </row>
    <row r="343">
      <c r="C343" s="11"/>
    </row>
    <row r="344">
      <c r="C344" s="11"/>
    </row>
    <row r="345">
      <c r="C345" s="11"/>
    </row>
    <row r="346">
      <c r="C346" s="11"/>
    </row>
    <row r="347">
      <c r="C347" s="11"/>
    </row>
    <row r="348">
      <c r="C348" s="11"/>
    </row>
    <row r="349">
      <c r="C349" s="11"/>
    </row>
    <row r="350">
      <c r="C350" s="11"/>
    </row>
    <row r="351">
      <c r="C351" s="11"/>
    </row>
    <row r="352">
      <c r="C352" s="11"/>
    </row>
    <row r="353">
      <c r="C353" s="11"/>
    </row>
    <row r="354">
      <c r="C354" s="11"/>
    </row>
    <row r="355">
      <c r="C355" s="11"/>
    </row>
    <row r="356">
      <c r="C356" s="11"/>
    </row>
    <row r="357">
      <c r="C357" s="11"/>
    </row>
    <row r="358">
      <c r="C358" s="11"/>
    </row>
    <row r="359">
      <c r="C359" s="11"/>
    </row>
    <row r="360">
      <c r="C360" s="11"/>
    </row>
    <row r="361">
      <c r="C361" s="11"/>
    </row>
    <row r="362">
      <c r="C362" s="11"/>
    </row>
    <row r="363">
      <c r="C363" s="11"/>
    </row>
    <row r="364">
      <c r="C364" s="11"/>
    </row>
    <row r="365">
      <c r="C365" s="11"/>
    </row>
    <row r="366">
      <c r="C366" s="11"/>
    </row>
    <row r="367">
      <c r="C367" s="11"/>
    </row>
    <row r="368">
      <c r="C368" s="11"/>
    </row>
    <row r="369">
      <c r="C369" s="11"/>
    </row>
    <row r="370">
      <c r="C370" s="11"/>
    </row>
    <row r="371">
      <c r="C371" s="11"/>
    </row>
    <row r="372">
      <c r="C372" s="11"/>
    </row>
    <row r="373">
      <c r="C373" s="11"/>
    </row>
    <row r="374">
      <c r="C374" s="11"/>
    </row>
    <row r="375">
      <c r="C375" s="11"/>
    </row>
    <row r="376">
      <c r="C376" s="11"/>
    </row>
    <row r="377">
      <c r="C377" s="11"/>
    </row>
    <row r="378">
      <c r="C378" s="11"/>
    </row>
    <row r="379">
      <c r="C379" s="11"/>
    </row>
    <row r="380">
      <c r="C380" s="11"/>
    </row>
    <row r="381">
      <c r="C381" s="11"/>
    </row>
    <row r="382">
      <c r="C382" s="11"/>
    </row>
    <row r="383">
      <c r="C383" s="11"/>
    </row>
    <row r="384">
      <c r="C384" s="11"/>
    </row>
    <row r="385">
      <c r="C385" s="11"/>
    </row>
    <row r="386">
      <c r="C386" s="11"/>
    </row>
    <row r="387">
      <c r="C387" s="11"/>
    </row>
    <row r="388">
      <c r="C388" s="11"/>
    </row>
    <row r="389">
      <c r="C389" s="11"/>
    </row>
    <row r="390">
      <c r="C390" s="11"/>
    </row>
    <row r="391">
      <c r="C391" s="11"/>
    </row>
    <row r="392">
      <c r="C392" s="11"/>
    </row>
    <row r="393">
      <c r="C393" s="11"/>
    </row>
    <row r="394">
      <c r="C394" s="11"/>
    </row>
    <row r="395">
      <c r="C395" s="11"/>
    </row>
    <row r="396">
      <c r="C396" s="11"/>
    </row>
    <row r="397">
      <c r="C397" s="11"/>
    </row>
    <row r="398">
      <c r="C398" s="11"/>
    </row>
    <row r="399">
      <c r="C399" s="11"/>
    </row>
    <row r="400">
      <c r="C400" s="11"/>
    </row>
    <row r="401">
      <c r="C401" s="11"/>
    </row>
    <row r="402">
      <c r="C402" s="11"/>
    </row>
    <row r="403">
      <c r="C403" s="11"/>
    </row>
    <row r="404">
      <c r="C404" s="11"/>
    </row>
    <row r="405">
      <c r="C405" s="11"/>
    </row>
    <row r="406">
      <c r="C406" s="11"/>
    </row>
    <row r="407">
      <c r="C407" s="11"/>
    </row>
    <row r="408">
      <c r="C408" s="11"/>
    </row>
    <row r="409">
      <c r="C409" s="11"/>
    </row>
    <row r="410">
      <c r="C410" s="11"/>
    </row>
    <row r="411">
      <c r="C411" s="11"/>
    </row>
    <row r="412">
      <c r="C412" s="11"/>
    </row>
    <row r="413">
      <c r="C413" s="11"/>
    </row>
    <row r="414">
      <c r="C414" s="11"/>
    </row>
    <row r="415">
      <c r="C415" s="11"/>
    </row>
    <row r="416">
      <c r="C416" s="11"/>
    </row>
    <row r="417">
      <c r="C417" s="11"/>
    </row>
    <row r="418">
      <c r="C418" s="11"/>
    </row>
    <row r="419">
      <c r="C419" s="11"/>
    </row>
    <row r="420">
      <c r="C420" s="11"/>
    </row>
    <row r="421">
      <c r="C421" s="11"/>
    </row>
    <row r="422">
      <c r="C422" s="11"/>
    </row>
    <row r="423">
      <c r="C423" s="11"/>
    </row>
    <row r="424">
      <c r="C424" s="11"/>
    </row>
    <row r="425">
      <c r="C425" s="11"/>
    </row>
    <row r="426">
      <c r="C426" s="11"/>
    </row>
    <row r="427">
      <c r="C427" s="11"/>
    </row>
    <row r="428">
      <c r="C428" s="11"/>
    </row>
    <row r="429">
      <c r="C429" s="11"/>
    </row>
    <row r="430">
      <c r="C430" s="11"/>
    </row>
    <row r="431">
      <c r="C431" s="11"/>
    </row>
    <row r="432">
      <c r="C432" s="11"/>
    </row>
    <row r="433">
      <c r="C433" s="11"/>
    </row>
    <row r="434">
      <c r="C434" s="11"/>
    </row>
    <row r="435">
      <c r="C435" s="11"/>
    </row>
    <row r="436">
      <c r="C436" s="11"/>
    </row>
    <row r="437">
      <c r="C437" s="11"/>
    </row>
    <row r="438">
      <c r="C438" s="11"/>
    </row>
    <row r="439">
      <c r="C439" s="11"/>
    </row>
    <row r="440">
      <c r="C440" s="11"/>
    </row>
    <row r="441">
      <c r="C441" s="11"/>
    </row>
    <row r="442">
      <c r="C442" s="11"/>
    </row>
    <row r="443">
      <c r="C443" s="11"/>
    </row>
    <row r="444">
      <c r="C444" s="11"/>
    </row>
    <row r="445">
      <c r="C445" s="11"/>
    </row>
    <row r="446">
      <c r="C446" s="11"/>
    </row>
    <row r="447">
      <c r="C447" s="11"/>
    </row>
    <row r="448">
      <c r="C448" s="11"/>
    </row>
    <row r="449">
      <c r="C449" s="11"/>
    </row>
    <row r="450">
      <c r="C450" s="11"/>
    </row>
    <row r="451">
      <c r="C451" s="11"/>
    </row>
    <row r="452">
      <c r="C452" s="11"/>
    </row>
    <row r="453">
      <c r="C453" s="11"/>
    </row>
    <row r="454">
      <c r="C454" s="11"/>
    </row>
    <row r="455">
      <c r="C455" s="11"/>
    </row>
    <row r="456">
      <c r="C456" s="11"/>
    </row>
    <row r="457">
      <c r="C457" s="11"/>
    </row>
    <row r="458">
      <c r="C458" s="11"/>
    </row>
    <row r="459">
      <c r="C459" s="11"/>
    </row>
    <row r="460">
      <c r="C460" s="11"/>
    </row>
    <row r="461">
      <c r="C461" s="11"/>
    </row>
    <row r="462">
      <c r="C462" s="11"/>
    </row>
    <row r="463">
      <c r="C463" s="11"/>
    </row>
    <row r="464">
      <c r="C464" s="11"/>
    </row>
    <row r="465">
      <c r="C465" s="11"/>
    </row>
    <row r="466">
      <c r="C466" s="11"/>
    </row>
    <row r="467">
      <c r="C467" s="11"/>
    </row>
    <row r="468">
      <c r="C468" s="11"/>
    </row>
    <row r="469">
      <c r="C469" s="11"/>
    </row>
    <row r="470">
      <c r="C470" s="11"/>
    </row>
    <row r="471">
      <c r="C471" s="11"/>
    </row>
    <row r="472">
      <c r="C472" s="11"/>
    </row>
    <row r="473">
      <c r="C473" s="11"/>
    </row>
    <row r="474">
      <c r="C474" s="11"/>
    </row>
    <row r="475">
      <c r="C475" s="11"/>
    </row>
    <row r="476">
      <c r="C476" s="11"/>
    </row>
    <row r="477">
      <c r="C477" s="11"/>
    </row>
    <row r="478">
      <c r="C478" s="11"/>
    </row>
    <row r="479">
      <c r="C479" s="11"/>
    </row>
    <row r="480">
      <c r="C480" s="11"/>
    </row>
    <row r="481">
      <c r="C481" s="11"/>
    </row>
    <row r="482">
      <c r="C482" s="11"/>
    </row>
    <row r="483">
      <c r="C483" s="11"/>
    </row>
    <row r="484">
      <c r="C484" s="11"/>
    </row>
    <row r="485">
      <c r="C485" s="11"/>
    </row>
    <row r="486">
      <c r="C486" s="11"/>
    </row>
    <row r="487">
      <c r="C487" s="11"/>
    </row>
    <row r="488">
      <c r="C488" s="11"/>
    </row>
    <row r="489">
      <c r="C489" s="11"/>
    </row>
    <row r="490">
      <c r="C490" s="11"/>
    </row>
    <row r="491">
      <c r="C491" s="11"/>
    </row>
    <row r="492">
      <c r="C492" s="11"/>
    </row>
    <row r="493">
      <c r="C493" s="11"/>
    </row>
    <row r="494">
      <c r="C494" s="11"/>
    </row>
    <row r="495">
      <c r="C495" s="11"/>
    </row>
    <row r="496">
      <c r="C496" s="11"/>
    </row>
    <row r="497">
      <c r="C497" s="11"/>
    </row>
    <row r="498">
      <c r="C498" s="11"/>
    </row>
    <row r="499">
      <c r="C499" s="11"/>
    </row>
    <row r="500">
      <c r="C500" s="11"/>
    </row>
    <row r="501">
      <c r="C501" s="11"/>
    </row>
    <row r="502">
      <c r="C502" s="11"/>
    </row>
    <row r="503">
      <c r="C503" s="11"/>
    </row>
    <row r="504">
      <c r="C504" s="11"/>
    </row>
    <row r="505">
      <c r="C505" s="11"/>
    </row>
    <row r="506">
      <c r="C506" s="11"/>
    </row>
    <row r="507">
      <c r="C507" s="11"/>
    </row>
    <row r="508">
      <c r="C508" s="11"/>
    </row>
    <row r="509">
      <c r="C509" s="11"/>
    </row>
    <row r="510">
      <c r="C510" s="11"/>
    </row>
    <row r="511">
      <c r="C511" s="11"/>
    </row>
    <row r="512">
      <c r="C512" s="11"/>
    </row>
    <row r="513">
      <c r="C513" s="11"/>
    </row>
    <row r="514">
      <c r="C514" s="11"/>
    </row>
    <row r="515">
      <c r="C515" s="11"/>
    </row>
    <row r="516">
      <c r="C516" s="11"/>
    </row>
    <row r="517">
      <c r="C517" s="11"/>
    </row>
    <row r="518">
      <c r="C518" s="11"/>
    </row>
    <row r="519">
      <c r="C519" s="11"/>
    </row>
    <row r="520">
      <c r="C520" s="11"/>
    </row>
    <row r="521">
      <c r="C521" s="11"/>
    </row>
    <row r="522">
      <c r="C522" s="11"/>
    </row>
    <row r="523">
      <c r="C523" s="11"/>
    </row>
    <row r="524">
      <c r="C524" s="11"/>
    </row>
    <row r="525">
      <c r="C525" s="11"/>
    </row>
    <row r="526">
      <c r="C526" s="11"/>
    </row>
    <row r="527">
      <c r="C527" s="11"/>
    </row>
    <row r="528">
      <c r="C528" s="11"/>
    </row>
    <row r="529">
      <c r="C529" s="11"/>
    </row>
    <row r="530">
      <c r="C530" s="11"/>
    </row>
    <row r="531">
      <c r="C531" s="11"/>
    </row>
    <row r="532">
      <c r="C532" s="11"/>
    </row>
    <row r="533">
      <c r="C533" s="11"/>
    </row>
    <row r="534">
      <c r="C534" s="11"/>
    </row>
    <row r="535">
      <c r="C535" s="11"/>
    </row>
    <row r="536">
      <c r="C536" s="11"/>
    </row>
    <row r="537">
      <c r="C537" s="11"/>
    </row>
    <row r="538">
      <c r="C538" s="11"/>
    </row>
    <row r="539">
      <c r="C539" s="11"/>
    </row>
    <row r="540">
      <c r="C540" s="11"/>
    </row>
    <row r="541">
      <c r="C541" s="11"/>
    </row>
    <row r="542">
      <c r="C542" s="11"/>
    </row>
    <row r="543">
      <c r="C543" s="11"/>
    </row>
    <row r="544">
      <c r="C544" s="11"/>
    </row>
    <row r="545">
      <c r="C545" s="11"/>
    </row>
    <row r="546">
      <c r="C546" s="11"/>
    </row>
    <row r="547">
      <c r="C547" s="11"/>
    </row>
    <row r="548">
      <c r="C548" s="11"/>
    </row>
    <row r="549">
      <c r="C549" s="11"/>
    </row>
    <row r="550">
      <c r="C550" s="11"/>
    </row>
    <row r="551">
      <c r="C551" s="11"/>
    </row>
    <row r="552">
      <c r="C552" s="11"/>
    </row>
    <row r="553">
      <c r="C553" s="11"/>
    </row>
    <row r="554">
      <c r="C554" s="11"/>
    </row>
    <row r="555">
      <c r="C555" s="11"/>
    </row>
    <row r="556">
      <c r="C556" s="11"/>
    </row>
    <row r="557">
      <c r="C557" s="11"/>
    </row>
    <row r="558">
      <c r="C558" s="11"/>
    </row>
    <row r="559">
      <c r="C559" s="11"/>
    </row>
    <row r="560">
      <c r="C560" s="11"/>
    </row>
    <row r="561">
      <c r="C561" s="11"/>
    </row>
    <row r="562">
      <c r="C562" s="11"/>
    </row>
    <row r="563">
      <c r="C563" s="11"/>
    </row>
    <row r="564">
      <c r="C564" s="11"/>
    </row>
    <row r="565">
      <c r="C565" s="11"/>
    </row>
    <row r="566">
      <c r="C566" s="11"/>
    </row>
    <row r="567">
      <c r="C567" s="11"/>
    </row>
    <row r="568">
      <c r="C568" s="11"/>
    </row>
    <row r="569">
      <c r="C569" s="11"/>
    </row>
    <row r="570">
      <c r="C570" s="11"/>
    </row>
    <row r="571">
      <c r="C571" s="11"/>
    </row>
    <row r="572">
      <c r="C572" s="11"/>
    </row>
    <row r="573">
      <c r="C573" s="11"/>
    </row>
    <row r="574">
      <c r="C574" s="11"/>
    </row>
    <row r="575">
      <c r="C575" s="11"/>
    </row>
    <row r="576">
      <c r="C576" s="11"/>
    </row>
    <row r="577">
      <c r="C577" s="11"/>
    </row>
    <row r="578">
      <c r="C578" s="11"/>
    </row>
    <row r="579">
      <c r="C579" s="11"/>
    </row>
    <row r="580">
      <c r="C580" s="11"/>
    </row>
    <row r="581">
      <c r="C581" s="11"/>
    </row>
    <row r="582">
      <c r="C582" s="11"/>
    </row>
    <row r="583">
      <c r="C583" s="11"/>
    </row>
    <row r="584">
      <c r="C584" s="11"/>
    </row>
    <row r="585">
      <c r="C585" s="11"/>
    </row>
    <row r="586">
      <c r="C586" s="11"/>
    </row>
    <row r="587">
      <c r="C587" s="11"/>
    </row>
    <row r="588">
      <c r="C588" s="11"/>
    </row>
    <row r="589">
      <c r="C589" s="11"/>
    </row>
    <row r="590">
      <c r="C590" s="11"/>
    </row>
    <row r="591">
      <c r="C591" s="11"/>
    </row>
    <row r="592">
      <c r="C592" s="11"/>
    </row>
    <row r="593">
      <c r="C593" s="11"/>
    </row>
    <row r="594">
      <c r="C594" s="11"/>
    </row>
    <row r="595">
      <c r="C595" s="11"/>
    </row>
    <row r="596">
      <c r="C596" s="11"/>
    </row>
    <row r="597">
      <c r="C597" s="11"/>
    </row>
    <row r="598">
      <c r="C598" s="11"/>
    </row>
    <row r="599">
      <c r="C599" s="11"/>
    </row>
    <row r="600">
      <c r="C600" s="11"/>
    </row>
    <row r="601">
      <c r="C601" s="11"/>
    </row>
    <row r="602">
      <c r="C602" s="11"/>
    </row>
    <row r="603">
      <c r="C603" s="11"/>
    </row>
    <row r="604">
      <c r="C604" s="11"/>
    </row>
    <row r="605">
      <c r="C605" s="11"/>
    </row>
    <row r="606">
      <c r="C606" s="11"/>
    </row>
    <row r="607">
      <c r="C607" s="11"/>
    </row>
    <row r="608">
      <c r="C608" s="11"/>
    </row>
    <row r="609">
      <c r="C609" s="11"/>
    </row>
    <row r="610">
      <c r="C610" s="11"/>
    </row>
    <row r="611">
      <c r="C611" s="11"/>
    </row>
    <row r="612">
      <c r="C612" s="11"/>
    </row>
    <row r="613">
      <c r="C613" s="11"/>
    </row>
    <row r="614">
      <c r="C614" s="11"/>
    </row>
    <row r="615">
      <c r="C615" s="11"/>
    </row>
    <row r="616">
      <c r="C616" s="11"/>
    </row>
    <row r="617">
      <c r="C617" s="11"/>
    </row>
    <row r="618">
      <c r="C618" s="11"/>
    </row>
    <row r="619">
      <c r="C619" s="11"/>
    </row>
    <row r="620">
      <c r="C620" s="11"/>
    </row>
    <row r="621">
      <c r="C621" s="11"/>
    </row>
    <row r="622">
      <c r="C622" s="11"/>
    </row>
    <row r="623">
      <c r="C623" s="11"/>
    </row>
    <row r="624">
      <c r="C624" s="11"/>
    </row>
    <row r="625">
      <c r="C625" s="11"/>
    </row>
    <row r="626">
      <c r="C626" s="11"/>
    </row>
    <row r="627">
      <c r="C627" s="11"/>
    </row>
    <row r="628">
      <c r="C628" s="11"/>
    </row>
    <row r="629">
      <c r="C629" s="11"/>
    </row>
    <row r="630">
      <c r="C630" s="11"/>
    </row>
    <row r="631">
      <c r="C631" s="11"/>
    </row>
    <row r="632">
      <c r="C632" s="11"/>
    </row>
    <row r="633">
      <c r="C633" s="11"/>
    </row>
    <row r="634">
      <c r="C634" s="11"/>
    </row>
    <row r="635">
      <c r="C635" s="11"/>
    </row>
    <row r="636">
      <c r="C636" s="11"/>
    </row>
    <row r="637">
      <c r="C637" s="11"/>
    </row>
    <row r="638">
      <c r="C638" s="11"/>
    </row>
    <row r="639">
      <c r="C639" s="11"/>
    </row>
    <row r="640">
      <c r="C640" s="11"/>
    </row>
    <row r="641">
      <c r="C641" s="11"/>
    </row>
    <row r="642">
      <c r="C642" s="11"/>
    </row>
    <row r="643">
      <c r="C643" s="11"/>
    </row>
    <row r="644">
      <c r="C644" s="11"/>
    </row>
    <row r="645">
      <c r="C645" s="11"/>
    </row>
    <row r="646">
      <c r="C646" s="11"/>
    </row>
    <row r="647">
      <c r="C647" s="11"/>
    </row>
    <row r="648">
      <c r="C648" s="11"/>
    </row>
    <row r="649">
      <c r="C649" s="11"/>
    </row>
    <row r="650">
      <c r="C650" s="11"/>
    </row>
    <row r="651">
      <c r="C651" s="11"/>
    </row>
    <row r="652">
      <c r="C652" s="11"/>
    </row>
    <row r="653">
      <c r="C653" s="11"/>
    </row>
    <row r="654">
      <c r="C654" s="11"/>
    </row>
    <row r="655">
      <c r="C655" s="11"/>
    </row>
    <row r="656">
      <c r="C656" s="11"/>
    </row>
    <row r="657">
      <c r="C657" s="11"/>
    </row>
    <row r="658">
      <c r="C658" s="11"/>
    </row>
    <row r="659">
      <c r="C659" s="11"/>
    </row>
    <row r="660">
      <c r="C660" s="11"/>
    </row>
    <row r="661">
      <c r="C661" s="11"/>
    </row>
    <row r="662">
      <c r="C662" s="11"/>
    </row>
    <row r="663">
      <c r="C663" s="11"/>
    </row>
    <row r="664">
      <c r="C664" s="11"/>
    </row>
    <row r="665">
      <c r="C665" s="11"/>
    </row>
    <row r="666">
      <c r="C666" s="11"/>
    </row>
    <row r="667">
      <c r="C667" s="11"/>
    </row>
    <row r="668">
      <c r="C668" s="11"/>
    </row>
    <row r="669">
      <c r="C669" s="11"/>
    </row>
    <row r="670">
      <c r="C670" s="11"/>
    </row>
    <row r="671">
      <c r="C671" s="11"/>
    </row>
    <row r="672">
      <c r="C672" s="11"/>
    </row>
    <row r="673">
      <c r="C673" s="11"/>
    </row>
    <row r="674">
      <c r="C674" s="11"/>
    </row>
    <row r="675">
      <c r="C675" s="11"/>
    </row>
    <row r="676">
      <c r="C676" s="11"/>
    </row>
    <row r="677">
      <c r="C677" s="11"/>
    </row>
    <row r="678">
      <c r="C678" s="11"/>
    </row>
    <row r="679">
      <c r="C679" s="11"/>
    </row>
    <row r="680">
      <c r="C680" s="11"/>
    </row>
    <row r="681">
      <c r="C681" s="11"/>
    </row>
    <row r="682">
      <c r="C682" s="11"/>
    </row>
    <row r="683">
      <c r="C683" s="11"/>
    </row>
    <row r="684">
      <c r="C684" s="11"/>
    </row>
    <row r="685">
      <c r="C685" s="11"/>
    </row>
    <row r="686">
      <c r="C686" s="11"/>
    </row>
    <row r="687">
      <c r="C687" s="11"/>
    </row>
    <row r="688">
      <c r="C688" s="11"/>
    </row>
    <row r="689">
      <c r="C689" s="11"/>
    </row>
    <row r="690">
      <c r="C690" s="11"/>
    </row>
    <row r="691">
      <c r="C691" s="11"/>
    </row>
    <row r="692">
      <c r="C692" s="11"/>
    </row>
    <row r="693">
      <c r="C693" s="11"/>
    </row>
    <row r="694">
      <c r="C694" s="11"/>
    </row>
    <row r="695">
      <c r="C695" s="11"/>
    </row>
    <row r="696">
      <c r="C696" s="11"/>
    </row>
    <row r="697">
      <c r="C697" s="11"/>
    </row>
    <row r="698">
      <c r="C698" s="11"/>
    </row>
    <row r="699">
      <c r="C699" s="11"/>
    </row>
    <row r="700">
      <c r="C700" s="11"/>
    </row>
    <row r="701">
      <c r="C701" s="11"/>
    </row>
    <row r="702">
      <c r="C702" s="11"/>
    </row>
    <row r="703">
      <c r="C703" s="11"/>
    </row>
    <row r="704">
      <c r="C704" s="11"/>
    </row>
    <row r="705">
      <c r="C705" s="11"/>
    </row>
    <row r="706">
      <c r="C706" s="11"/>
    </row>
    <row r="707">
      <c r="C707" s="11"/>
    </row>
    <row r="708">
      <c r="C708" s="11"/>
    </row>
    <row r="709">
      <c r="C709" s="11"/>
    </row>
    <row r="710">
      <c r="C710" s="11"/>
    </row>
    <row r="711">
      <c r="C711" s="11"/>
    </row>
    <row r="712">
      <c r="C712" s="11"/>
    </row>
    <row r="713">
      <c r="C713" s="11"/>
    </row>
    <row r="714">
      <c r="C714" s="11"/>
    </row>
    <row r="715">
      <c r="C715" s="11"/>
    </row>
    <row r="716">
      <c r="C716" s="11"/>
    </row>
    <row r="717">
      <c r="C717" s="11"/>
    </row>
    <row r="718">
      <c r="C718" s="11"/>
    </row>
    <row r="719">
      <c r="C719" s="11"/>
    </row>
    <row r="720">
      <c r="C720" s="11"/>
    </row>
    <row r="721">
      <c r="C721" s="11"/>
    </row>
    <row r="722">
      <c r="C722" s="11"/>
    </row>
    <row r="723">
      <c r="C723" s="11"/>
    </row>
    <row r="724">
      <c r="C724" s="11"/>
    </row>
    <row r="725">
      <c r="C725" s="11"/>
    </row>
    <row r="726">
      <c r="C726" s="11"/>
    </row>
    <row r="727">
      <c r="C727" s="11"/>
    </row>
    <row r="728">
      <c r="C728" s="11"/>
    </row>
    <row r="729">
      <c r="C729" s="11"/>
    </row>
    <row r="730">
      <c r="C730" s="11"/>
    </row>
    <row r="731">
      <c r="C731" s="11"/>
    </row>
    <row r="732">
      <c r="C732" s="11"/>
    </row>
    <row r="733">
      <c r="C733" s="11"/>
    </row>
    <row r="734">
      <c r="C734" s="11"/>
    </row>
    <row r="735">
      <c r="C735" s="11"/>
    </row>
    <row r="736">
      <c r="C736" s="11"/>
    </row>
    <row r="737">
      <c r="C737" s="11"/>
    </row>
    <row r="738">
      <c r="C738" s="11"/>
    </row>
    <row r="739">
      <c r="C739" s="11"/>
    </row>
    <row r="740">
      <c r="C740" s="11"/>
    </row>
    <row r="741">
      <c r="C741" s="11"/>
    </row>
    <row r="742">
      <c r="C742" s="11"/>
    </row>
    <row r="743">
      <c r="C743" s="11"/>
    </row>
    <row r="744">
      <c r="C744" s="11"/>
    </row>
    <row r="745">
      <c r="C745" s="11"/>
    </row>
    <row r="746">
      <c r="C746" s="11"/>
    </row>
    <row r="747">
      <c r="C747" s="11"/>
    </row>
    <row r="748">
      <c r="C748" s="11"/>
    </row>
    <row r="749">
      <c r="C749" s="11"/>
    </row>
    <row r="750">
      <c r="C750" s="11"/>
    </row>
    <row r="751">
      <c r="C751" s="11"/>
    </row>
    <row r="752">
      <c r="C752" s="11"/>
    </row>
    <row r="753">
      <c r="C753" s="11"/>
    </row>
    <row r="754">
      <c r="C754" s="11"/>
    </row>
    <row r="755">
      <c r="C755" s="11"/>
    </row>
    <row r="756">
      <c r="C756" s="11"/>
    </row>
    <row r="757">
      <c r="C757" s="11"/>
    </row>
    <row r="758">
      <c r="C758" s="11"/>
    </row>
    <row r="759">
      <c r="C759" s="11"/>
    </row>
    <row r="760">
      <c r="C760" s="11"/>
    </row>
    <row r="761">
      <c r="C761" s="11"/>
    </row>
    <row r="762">
      <c r="C762" s="11"/>
    </row>
    <row r="763">
      <c r="C763" s="11"/>
    </row>
    <row r="764">
      <c r="C764" s="11"/>
    </row>
    <row r="765">
      <c r="C765" s="11"/>
    </row>
    <row r="766">
      <c r="C766" s="11"/>
    </row>
    <row r="767">
      <c r="C767" s="11"/>
    </row>
    <row r="768">
      <c r="C768" s="11"/>
    </row>
    <row r="769">
      <c r="C769" s="11"/>
    </row>
    <row r="770">
      <c r="C770" s="11"/>
    </row>
    <row r="771">
      <c r="C771" s="11"/>
    </row>
    <row r="772">
      <c r="C772" s="11"/>
    </row>
    <row r="773">
      <c r="C773" s="11"/>
    </row>
    <row r="774">
      <c r="C774" s="11"/>
    </row>
    <row r="775">
      <c r="C775" s="11"/>
    </row>
    <row r="776">
      <c r="C776" s="11"/>
    </row>
    <row r="777">
      <c r="C777" s="11"/>
    </row>
    <row r="778">
      <c r="C778" s="11"/>
    </row>
    <row r="779">
      <c r="C779" s="11"/>
    </row>
    <row r="780">
      <c r="C780" s="11"/>
    </row>
    <row r="781">
      <c r="C781" s="11"/>
    </row>
    <row r="782">
      <c r="C782" s="11"/>
    </row>
    <row r="783">
      <c r="C783" s="11"/>
    </row>
    <row r="784">
      <c r="C784" s="11"/>
    </row>
    <row r="785">
      <c r="C785" s="11"/>
    </row>
    <row r="786">
      <c r="C786" s="11"/>
    </row>
    <row r="787">
      <c r="C787" s="11"/>
    </row>
    <row r="788">
      <c r="C788" s="11"/>
    </row>
    <row r="789">
      <c r="C789" s="11"/>
    </row>
    <row r="790">
      <c r="C790" s="11"/>
    </row>
    <row r="791">
      <c r="C791" s="11"/>
    </row>
    <row r="792">
      <c r="C792" s="11"/>
    </row>
    <row r="793">
      <c r="C793" s="11"/>
    </row>
    <row r="794">
      <c r="C794" s="11"/>
    </row>
    <row r="795">
      <c r="C795" s="11"/>
    </row>
    <row r="796">
      <c r="C796" s="11"/>
    </row>
    <row r="797">
      <c r="C797" s="11"/>
    </row>
    <row r="798">
      <c r="C798" s="11"/>
    </row>
    <row r="799">
      <c r="C799" s="11"/>
    </row>
    <row r="800">
      <c r="C800" s="11"/>
    </row>
    <row r="801">
      <c r="C801" s="11"/>
    </row>
    <row r="802">
      <c r="C802" s="11"/>
    </row>
    <row r="803">
      <c r="C803" s="11"/>
    </row>
    <row r="804">
      <c r="C804" s="11"/>
    </row>
    <row r="805">
      <c r="C805" s="11"/>
    </row>
    <row r="806">
      <c r="C806" s="11"/>
    </row>
    <row r="807">
      <c r="C807" s="11"/>
    </row>
    <row r="808">
      <c r="C808" s="11"/>
    </row>
    <row r="809">
      <c r="C809" s="11"/>
    </row>
    <row r="810">
      <c r="C810" s="11"/>
    </row>
    <row r="811">
      <c r="C811" s="11"/>
    </row>
    <row r="812">
      <c r="C812" s="11"/>
    </row>
    <row r="813">
      <c r="C813" s="11"/>
    </row>
    <row r="814">
      <c r="C814" s="11"/>
    </row>
    <row r="815">
      <c r="C815" s="11"/>
    </row>
    <row r="816">
      <c r="C816" s="11"/>
    </row>
    <row r="817">
      <c r="C817" s="11"/>
    </row>
    <row r="818">
      <c r="C818" s="11"/>
    </row>
    <row r="819">
      <c r="C819" s="11"/>
    </row>
    <row r="820">
      <c r="C820" s="11"/>
    </row>
    <row r="821">
      <c r="C821" s="11"/>
    </row>
    <row r="822">
      <c r="C822" s="11"/>
    </row>
    <row r="823">
      <c r="C823" s="11"/>
    </row>
    <row r="824">
      <c r="C824" s="11"/>
    </row>
    <row r="825">
      <c r="C825" s="11"/>
    </row>
    <row r="826">
      <c r="C826" s="11"/>
    </row>
    <row r="827">
      <c r="C827" s="11"/>
    </row>
    <row r="828">
      <c r="C828" s="11"/>
    </row>
    <row r="829">
      <c r="C829" s="11"/>
    </row>
    <row r="830">
      <c r="C830" s="11"/>
    </row>
    <row r="831">
      <c r="C831" s="11"/>
    </row>
    <row r="832">
      <c r="C832" s="11"/>
    </row>
    <row r="833">
      <c r="C833" s="11"/>
    </row>
    <row r="834">
      <c r="C834" s="11"/>
    </row>
    <row r="835">
      <c r="C835" s="11"/>
    </row>
    <row r="836">
      <c r="C836" s="11"/>
    </row>
    <row r="837">
      <c r="C837" s="11"/>
    </row>
    <row r="838">
      <c r="C838" s="11"/>
    </row>
    <row r="839">
      <c r="C839" s="11"/>
    </row>
    <row r="840">
      <c r="C840" s="11"/>
    </row>
    <row r="841">
      <c r="C841" s="11"/>
    </row>
    <row r="842">
      <c r="C842" s="11"/>
    </row>
    <row r="843">
      <c r="C843" s="11"/>
    </row>
    <row r="844">
      <c r="C844" s="11"/>
    </row>
    <row r="845">
      <c r="C845" s="11"/>
    </row>
    <row r="846">
      <c r="C846" s="11"/>
    </row>
    <row r="847">
      <c r="C847" s="11"/>
    </row>
    <row r="848">
      <c r="C848" s="11"/>
    </row>
    <row r="849">
      <c r="C849" s="11"/>
    </row>
    <row r="850">
      <c r="C850" s="11"/>
    </row>
    <row r="851">
      <c r="C851" s="11"/>
    </row>
    <row r="852">
      <c r="C852" s="11"/>
    </row>
    <row r="853">
      <c r="C853" s="11"/>
    </row>
    <row r="854">
      <c r="C854" s="11"/>
    </row>
    <row r="855">
      <c r="C855" s="11"/>
    </row>
    <row r="856">
      <c r="C856" s="11"/>
    </row>
    <row r="857">
      <c r="C857" s="11"/>
    </row>
    <row r="858">
      <c r="C858" s="11"/>
    </row>
    <row r="859">
      <c r="C859" s="11"/>
    </row>
    <row r="860">
      <c r="C860" s="11"/>
    </row>
    <row r="861">
      <c r="C861" s="11"/>
    </row>
    <row r="862">
      <c r="C862" s="11"/>
    </row>
    <row r="863">
      <c r="C863" s="11"/>
    </row>
    <row r="864">
      <c r="C864" s="11"/>
    </row>
    <row r="865">
      <c r="C865" s="11"/>
    </row>
    <row r="866">
      <c r="C866" s="11"/>
    </row>
    <row r="867">
      <c r="C867" s="11"/>
    </row>
    <row r="868">
      <c r="C868" s="11"/>
    </row>
    <row r="869">
      <c r="C869" s="11"/>
    </row>
    <row r="870">
      <c r="C870" s="11"/>
    </row>
    <row r="871">
      <c r="C871" s="11"/>
    </row>
    <row r="872">
      <c r="C872" s="11"/>
    </row>
    <row r="873">
      <c r="C873" s="11"/>
    </row>
    <row r="874">
      <c r="C874" s="11"/>
    </row>
    <row r="875">
      <c r="C875" s="11"/>
    </row>
    <row r="876">
      <c r="C876" s="11"/>
    </row>
    <row r="877">
      <c r="C877" s="11"/>
    </row>
    <row r="878">
      <c r="C878" s="11"/>
    </row>
    <row r="879">
      <c r="C879" s="11"/>
    </row>
    <row r="880">
      <c r="C880" s="11"/>
    </row>
    <row r="881">
      <c r="C881" s="11"/>
    </row>
    <row r="882">
      <c r="C882" s="11"/>
    </row>
    <row r="883">
      <c r="C883" s="11"/>
    </row>
    <row r="884">
      <c r="C884" s="11"/>
    </row>
    <row r="885">
      <c r="C885" s="11"/>
    </row>
    <row r="886">
      <c r="C886" s="11"/>
    </row>
    <row r="887">
      <c r="C887" s="11"/>
    </row>
    <row r="888">
      <c r="C888" s="11"/>
    </row>
    <row r="889">
      <c r="C889" s="11"/>
    </row>
    <row r="890">
      <c r="C890" s="11"/>
    </row>
    <row r="891">
      <c r="C891" s="11"/>
    </row>
    <row r="892">
      <c r="C892" s="11"/>
    </row>
    <row r="893">
      <c r="C893" s="11"/>
    </row>
    <row r="894">
      <c r="C894" s="11"/>
    </row>
    <row r="895">
      <c r="C895" s="11"/>
    </row>
    <row r="896">
      <c r="C896" s="11"/>
    </row>
    <row r="897">
      <c r="C897" s="11"/>
    </row>
    <row r="898">
      <c r="C898" s="11"/>
    </row>
    <row r="899">
      <c r="C899" s="11"/>
    </row>
    <row r="900">
      <c r="C900" s="11"/>
    </row>
    <row r="901">
      <c r="C901" s="11"/>
    </row>
    <row r="902">
      <c r="C902" s="11"/>
    </row>
    <row r="903">
      <c r="C903" s="11"/>
    </row>
    <row r="904">
      <c r="C904" s="11"/>
    </row>
    <row r="905">
      <c r="C905" s="11"/>
    </row>
    <row r="906">
      <c r="C906" s="11"/>
    </row>
    <row r="907">
      <c r="C907" s="11"/>
    </row>
    <row r="908">
      <c r="C908" s="11"/>
    </row>
    <row r="909">
      <c r="C909" s="11"/>
    </row>
    <row r="910">
      <c r="C910" s="11"/>
    </row>
    <row r="911">
      <c r="C911" s="11"/>
    </row>
    <row r="912">
      <c r="C912" s="11"/>
    </row>
    <row r="913">
      <c r="C913" s="11"/>
    </row>
    <row r="914">
      <c r="C914" s="11"/>
    </row>
    <row r="915">
      <c r="C915" s="11"/>
    </row>
    <row r="916">
      <c r="C916" s="11"/>
    </row>
    <row r="917">
      <c r="C917" s="11"/>
    </row>
    <row r="918">
      <c r="C918" s="11"/>
    </row>
    <row r="919">
      <c r="C919" s="11"/>
    </row>
    <row r="920">
      <c r="C920" s="11"/>
    </row>
    <row r="921">
      <c r="C921" s="11"/>
    </row>
    <row r="922">
      <c r="C922" s="11"/>
    </row>
    <row r="923">
      <c r="C923" s="11"/>
    </row>
    <row r="924">
      <c r="C924" s="11"/>
    </row>
    <row r="925">
      <c r="C925" s="11"/>
    </row>
    <row r="926">
      <c r="C926" s="11"/>
    </row>
    <row r="927">
      <c r="C927" s="11"/>
    </row>
    <row r="928">
      <c r="C928" s="11"/>
    </row>
    <row r="929">
      <c r="C929" s="11"/>
    </row>
    <row r="930">
      <c r="C930" s="11"/>
    </row>
    <row r="931">
      <c r="C931" s="11"/>
    </row>
    <row r="932">
      <c r="C932" s="11"/>
    </row>
    <row r="933">
      <c r="C933" s="11"/>
    </row>
    <row r="934">
      <c r="C934" s="11"/>
    </row>
    <row r="935">
      <c r="C935" s="11"/>
    </row>
    <row r="936">
      <c r="C936" s="11"/>
    </row>
    <row r="937">
      <c r="C937" s="11"/>
    </row>
    <row r="938">
      <c r="C938" s="11"/>
    </row>
    <row r="939">
      <c r="C939" s="11"/>
    </row>
    <row r="940">
      <c r="C940" s="11"/>
    </row>
    <row r="941">
      <c r="C941" s="11"/>
    </row>
    <row r="942">
      <c r="C942" s="11"/>
    </row>
    <row r="943">
      <c r="C943" s="11"/>
    </row>
    <row r="944">
      <c r="C944" s="11"/>
    </row>
    <row r="945">
      <c r="C945" s="11"/>
    </row>
    <row r="946">
      <c r="C946" s="11"/>
    </row>
    <row r="947">
      <c r="C947" s="11"/>
    </row>
    <row r="948">
      <c r="C948" s="11"/>
    </row>
    <row r="949">
      <c r="C949" s="11"/>
    </row>
    <row r="950">
      <c r="C950" s="11"/>
    </row>
    <row r="951">
      <c r="C951" s="11"/>
    </row>
    <row r="952">
      <c r="C952" s="11"/>
    </row>
    <row r="953">
      <c r="C953" s="11"/>
    </row>
    <row r="954">
      <c r="C954" s="11"/>
    </row>
    <row r="955">
      <c r="C955" s="11"/>
    </row>
    <row r="956">
      <c r="C956" s="11"/>
    </row>
    <row r="957">
      <c r="C957" s="11"/>
    </row>
    <row r="958">
      <c r="C958" s="11"/>
    </row>
    <row r="959">
      <c r="C959" s="11"/>
    </row>
    <row r="960">
      <c r="C960" s="11"/>
    </row>
    <row r="961">
      <c r="C961" s="11"/>
    </row>
    <row r="962">
      <c r="C962" s="11"/>
    </row>
    <row r="963">
      <c r="C963" s="11"/>
    </row>
    <row r="964">
      <c r="C964" s="11"/>
    </row>
    <row r="965">
      <c r="C965" s="11"/>
    </row>
    <row r="966">
      <c r="C966" s="11"/>
    </row>
    <row r="967">
      <c r="C967" s="11"/>
    </row>
    <row r="968">
      <c r="C968" s="11"/>
    </row>
    <row r="969">
      <c r="C969" s="11"/>
    </row>
    <row r="970">
      <c r="C970" s="11"/>
    </row>
    <row r="971">
      <c r="C971" s="11"/>
    </row>
    <row r="972">
      <c r="C972" s="11"/>
    </row>
    <row r="973">
      <c r="C973" s="11"/>
    </row>
    <row r="974">
      <c r="C974" s="11"/>
    </row>
    <row r="975">
      <c r="C975" s="11"/>
    </row>
    <row r="976">
      <c r="C976" s="11"/>
    </row>
    <row r="977">
      <c r="C977" s="11"/>
    </row>
    <row r="978">
      <c r="C978" s="11"/>
    </row>
    <row r="979">
      <c r="C979" s="11"/>
    </row>
    <row r="980">
      <c r="C980" s="11"/>
    </row>
    <row r="981">
      <c r="C981" s="11"/>
    </row>
    <row r="982">
      <c r="C982" s="11"/>
    </row>
    <row r="983">
      <c r="C983" s="11"/>
    </row>
    <row r="984">
      <c r="C984" s="11"/>
    </row>
    <row r="985">
      <c r="C985" s="11"/>
    </row>
    <row r="986">
      <c r="C986" s="11"/>
    </row>
    <row r="987">
      <c r="C987" s="11"/>
    </row>
    <row r="988">
      <c r="C988" s="11"/>
    </row>
    <row r="989">
      <c r="C989" s="11"/>
    </row>
    <row r="990">
      <c r="C990" s="11"/>
    </row>
    <row r="991">
      <c r="C991" s="11"/>
    </row>
    <row r="992">
      <c r="C992" s="11"/>
    </row>
    <row r="993">
      <c r="C993" s="11"/>
    </row>
    <row r="994">
      <c r="C994" s="11"/>
    </row>
    <row r="995">
      <c r="C995" s="11"/>
    </row>
    <row r="996">
      <c r="C996" s="11"/>
    </row>
    <row r="997">
      <c r="C997" s="11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0.88"/>
    <col customWidth="1" min="2" max="2" width="17.38"/>
  </cols>
  <sheetData>
    <row r="1">
      <c r="A1" s="32" t="s">
        <v>349</v>
      </c>
      <c r="B1" s="33" t="s">
        <v>313</v>
      </c>
    </row>
    <row r="2">
      <c r="A2" s="34">
        <f>COUNTIF(Universidades!$A$1:$C$36, "Bacharelado em Biotecnologia")</f>
        <v>15</v>
      </c>
      <c r="B2" s="35" t="s">
        <v>6</v>
      </c>
    </row>
    <row r="3">
      <c r="A3" s="36">
        <f>COUNTIF(Universidades!$A$1:$C$36, "Bacharelado em Engenharia de Bioprocessos e Biotecnologia ")</f>
        <v>7</v>
      </c>
      <c r="B3" s="37" t="s">
        <v>79</v>
      </c>
    </row>
    <row r="4">
      <c r="A4" s="34">
        <f>COUNTIF(Universidades!$A$1:$C$36, "Bacharelado Interdisciplinar em Ciência e Tecnologia (BC&amp;T)")</f>
        <v>1</v>
      </c>
      <c r="B4" s="35" t="s">
        <v>182</v>
      </c>
    </row>
    <row r="5">
      <c r="A5" s="38">
        <f>COUNTIF(Universidades!$A$1:$C$36, "Bacharelado em Ciência e Tecnologia/Ciencias")</f>
        <v>0</v>
      </c>
      <c r="B5" s="39" t="s">
        <v>350</v>
      </c>
    </row>
    <row r="6">
      <c r="A6" s="40">
        <f>COUNTIF(Universidades!$A$1:$C$36, "Bacharelado em Ciências Biológicas-Biotecnologia")</f>
        <v>1</v>
      </c>
      <c r="B6" s="41" t="s">
        <v>244</v>
      </c>
    </row>
    <row r="7">
      <c r="A7" s="42">
        <f>COUNTIF(Universidades!$A$1:$C$36, "Tecnólogo em Biotecnologia")</f>
        <v>0</v>
      </c>
      <c r="B7" s="43" t="s">
        <v>351</v>
      </c>
    </row>
  </sheetData>
  <drawing r:id="rId1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4" width="32.0"/>
    <col customWidth="1" min="5" max="5" width="19.25"/>
    <col customWidth="1" min="7" max="7" width="15.13"/>
    <col customWidth="1" min="8" max="8" width="21.38"/>
  </cols>
  <sheetData>
    <row r="1">
      <c r="A1" s="44" t="s">
        <v>0</v>
      </c>
      <c r="B1" s="45" t="s">
        <v>1</v>
      </c>
      <c r="C1" s="45" t="s">
        <v>2</v>
      </c>
      <c r="D1" s="45" t="s">
        <v>3</v>
      </c>
      <c r="E1" s="46" t="s">
        <v>4</v>
      </c>
    </row>
    <row r="2">
      <c r="A2" s="47"/>
      <c r="B2" s="48"/>
      <c r="C2" s="48"/>
      <c r="D2" s="48"/>
      <c r="E2" s="49"/>
      <c r="G2" s="6"/>
      <c r="H2" s="27"/>
    </row>
    <row r="3">
      <c r="A3" s="50" t="s">
        <v>5</v>
      </c>
      <c r="B3" s="51" t="s">
        <v>6</v>
      </c>
      <c r="C3" s="51" t="s">
        <v>17</v>
      </c>
      <c r="D3" s="51" t="s">
        <v>18</v>
      </c>
      <c r="E3" s="52" t="s">
        <v>9</v>
      </c>
      <c r="G3" s="53" t="s">
        <v>352</v>
      </c>
      <c r="H3" s="54" t="s">
        <v>353</v>
      </c>
      <c r="M3" s="14" t="s">
        <v>276</v>
      </c>
    </row>
    <row r="4">
      <c r="A4" s="47" t="s">
        <v>5</v>
      </c>
      <c r="B4" s="48" t="s">
        <v>20</v>
      </c>
      <c r="C4" s="48" t="s">
        <v>17</v>
      </c>
      <c r="D4" s="48" t="s">
        <v>21</v>
      </c>
      <c r="E4" s="49" t="s">
        <v>22</v>
      </c>
      <c r="G4" s="55">
        <f>COUNTIF(C:C, "Minha área não se encontra nestas opções")</f>
        <v>60</v>
      </c>
      <c r="H4" s="56">
        <v>507.0</v>
      </c>
      <c r="M4" s="19" t="s">
        <v>279</v>
      </c>
    </row>
    <row r="5">
      <c r="A5" s="50" t="s">
        <v>25</v>
      </c>
      <c r="B5" s="51" t="s">
        <v>20</v>
      </c>
      <c r="C5" s="51" t="s">
        <v>17</v>
      </c>
      <c r="D5" s="51" t="s">
        <v>26</v>
      </c>
      <c r="E5" s="52" t="s">
        <v>9</v>
      </c>
      <c r="G5" s="57" t="s">
        <v>354</v>
      </c>
      <c r="H5" s="58">
        <f>(G4*100)/H4</f>
        <v>11.83431953</v>
      </c>
      <c r="M5" s="19" t="s">
        <v>279</v>
      </c>
    </row>
    <row r="6">
      <c r="A6" s="47" t="s">
        <v>27</v>
      </c>
      <c r="B6" s="48" t="s">
        <v>20</v>
      </c>
      <c r="C6" s="48" t="s">
        <v>17</v>
      </c>
      <c r="D6" s="48" t="s">
        <v>37</v>
      </c>
      <c r="E6" s="49" t="s">
        <v>9</v>
      </c>
      <c r="M6" s="19" t="s">
        <v>279</v>
      </c>
    </row>
    <row r="7">
      <c r="A7" s="50" t="s">
        <v>27</v>
      </c>
      <c r="B7" s="51" t="s">
        <v>20</v>
      </c>
      <c r="C7" s="51" t="s">
        <v>17</v>
      </c>
      <c r="D7" s="51" t="s">
        <v>38</v>
      </c>
      <c r="E7" s="52" t="s">
        <v>9</v>
      </c>
      <c r="M7" s="19" t="s">
        <v>279</v>
      </c>
    </row>
    <row r="8">
      <c r="A8" s="47" t="s">
        <v>27</v>
      </c>
      <c r="B8" s="48" t="s">
        <v>20</v>
      </c>
      <c r="C8" s="48" t="s">
        <v>17</v>
      </c>
      <c r="D8" s="59" t="s">
        <v>19</v>
      </c>
      <c r="E8" s="49" t="s">
        <v>9</v>
      </c>
      <c r="M8" s="19" t="s">
        <v>279</v>
      </c>
    </row>
    <row r="9">
      <c r="A9" s="50" t="s">
        <v>27</v>
      </c>
      <c r="B9" s="51" t="s">
        <v>20</v>
      </c>
      <c r="C9" s="51" t="s">
        <v>17</v>
      </c>
      <c r="D9" s="51" t="s">
        <v>53</v>
      </c>
      <c r="E9" s="52" t="s">
        <v>9</v>
      </c>
      <c r="M9" s="19" t="s">
        <v>282</v>
      </c>
    </row>
    <row r="10">
      <c r="A10" s="47" t="s">
        <v>27</v>
      </c>
      <c r="B10" s="48" t="s">
        <v>20</v>
      </c>
      <c r="C10" s="48" t="s">
        <v>17</v>
      </c>
      <c r="D10" s="60" t="s">
        <v>55</v>
      </c>
      <c r="E10" s="49" t="s">
        <v>9</v>
      </c>
      <c r="M10" s="19" t="s">
        <v>15</v>
      </c>
    </row>
    <row r="11">
      <c r="A11" s="50" t="s">
        <v>60</v>
      </c>
      <c r="B11" s="51" t="s">
        <v>6</v>
      </c>
      <c r="C11" s="51" t="s">
        <v>17</v>
      </c>
      <c r="D11" s="59" t="s">
        <v>62</v>
      </c>
      <c r="E11" s="52" t="s">
        <v>9</v>
      </c>
      <c r="M11" s="19" t="s">
        <v>15</v>
      </c>
    </row>
    <row r="12">
      <c r="A12" s="47" t="s">
        <v>60</v>
      </c>
      <c r="B12" s="48" t="s">
        <v>6</v>
      </c>
      <c r="C12" s="48" t="s">
        <v>17</v>
      </c>
      <c r="D12" s="48" t="s">
        <v>63</v>
      </c>
      <c r="E12" s="49" t="s">
        <v>9</v>
      </c>
      <c r="M12" s="19" t="s">
        <v>40</v>
      </c>
    </row>
    <row r="13">
      <c r="A13" s="50" t="s">
        <v>73</v>
      </c>
      <c r="B13" s="51" t="s">
        <v>6</v>
      </c>
      <c r="C13" s="51" t="s">
        <v>17</v>
      </c>
      <c r="D13" s="51" t="s">
        <v>74</v>
      </c>
      <c r="E13" s="52" t="s">
        <v>9</v>
      </c>
      <c r="M13" s="19" t="s">
        <v>40</v>
      </c>
    </row>
    <row r="14">
      <c r="A14" s="47" t="s">
        <v>78</v>
      </c>
      <c r="B14" s="48" t="s">
        <v>79</v>
      </c>
      <c r="C14" s="48" t="s">
        <v>17</v>
      </c>
      <c r="D14" s="48" t="s">
        <v>80</v>
      </c>
      <c r="E14" s="49" t="s">
        <v>9</v>
      </c>
      <c r="M14" s="19" t="s">
        <v>40</v>
      </c>
    </row>
    <row r="15">
      <c r="A15" s="50" t="s">
        <v>85</v>
      </c>
      <c r="B15" s="51" t="s">
        <v>79</v>
      </c>
      <c r="C15" s="51" t="s">
        <v>17</v>
      </c>
      <c r="D15" s="51" t="s">
        <v>91</v>
      </c>
      <c r="E15" s="52" t="s">
        <v>9</v>
      </c>
      <c r="M15" s="19" t="s">
        <v>40</v>
      </c>
    </row>
    <row r="16">
      <c r="A16" s="47" t="s">
        <v>94</v>
      </c>
      <c r="B16" s="48" t="s">
        <v>6</v>
      </c>
      <c r="C16" s="48" t="s">
        <v>17</v>
      </c>
      <c r="D16" s="48" t="s">
        <v>98</v>
      </c>
      <c r="E16" s="49" t="s">
        <v>9</v>
      </c>
      <c r="M16" s="19" t="s">
        <v>40</v>
      </c>
    </row>
    <row r="17">
      <c r="A17" s="50" t="s">
        <v>94</v>
      </c>
      <c r="B17" s="51" t="s">
        <v>6</v>
      </c>
      <c r="C17" s="51" t="s">
        <v>17</v>
      </c>
      <c r="D17" s="51" t="s">
        <v>101</v>
      </c>
      <c r="E17" s="52" t="s">
        <v>9</v>
      </c>
      <c r="M17" s="19" t="s">
        <v>283</v>
      </c>
    </row>
    <row r="18">
      <c r="A18" s="47" t="s">
        <v>94</v>
      </c>
      <c r="B18" s="48" t="s">
        <v>6</v>
      </c>
      <c r="C18" s="48" t="s">
        <v>17</v>
      </c>
      <c r="D18" s="48" t="s">
        <v>102</v>
      </c>
      <c r="E18" s="49" t="s">
        <v>9</v>
      </c>
      <c r="M18" s="19" t="s">
        <v>47</v>
      </c>
    </row>
    <row r="19">
      <c r="A19" s="50" t="s">
        <v>111</v>
      </c>
      <c r="B19" s="51" t="s">
        <v>20</v>
      </c>
      <c r="C19" s="51" t="s">
        <v>17</v>
      </c>
      <c r="D19" s="51" t="s">
        <v>116</v>
      </c>
      <c r="E19" s="52" t="s">
        <v>9</v>
      </c>
      <c r="M19" s="19" t="s">
        <v>47</v>
      </c>
    </row>
    <row r="20">
      <c r="A20" s="47" t="s">
        <v>111</v>
      </c>
      <c r="B20" s="48" t="s">
        <v>6</v>
      </c>
      <c r="C20" s="48" t="s">
        <v>17</v>
      </c>
      <c r="D20" s="60" t="s">
        <v>114</v>
      </c>
      <c r="E20" s="49" t="s">
        <v>9</v>
      </c>
      <c r="M20" s="19" t="s">
        <v>47</v>
      </c>
    </row>
    <row r="21">
      <c r="A21" s="50" t="s">
        <v>123</v>
      </c>
      <c r="B21" s="51" t="s">
        <v>20</v>
      </c>
      <c r="C21" s="51" t="s">
        <v>17</v>
      </c>
      <c r="D21" s="51" t="s">
        <v>125</v>
      </c>
      <c r="E21" s="52" t="s">
        <v>9</v>
      </c>
      <c r="M21" s="19" t="s">
        <v>284</v>
      </c>
    </row>
    <row r="22">
      <c r="A22" s="47" t="s">
        <v>123</v>
      </c>
      <c r="B22" s="48" t="s">
        <v>20</v>
      </c>
      <c r="C22" s="48" t="s">
        <v>17</v>
      </c>
      <c r="D22" s="48" t="s">
        <v>126</v>
      </c>
      <c r="E22" s="49" t="s">
        <v>9</v>
      </c>
      <c r="M22" s="19" t="s">
        <v>285</v>
      </c>
    </row>
    <row r="23">
      <c r="A23" s="50" t="s">
        <v>123</v>
      </c>
      <c r="B23" s="51" t="s">
        <v>20</v>
      </c>
      <c r="C23" s="51" t="s">
        <v>17</v>
      </c>
      <c r="D23" s="51" t="s">
        <v>127</v>
      </c>
      <c r="E23" s="52" t="s">
        <v>9</v>
      </c>
      <c r="M23" s="19" t="s">
        <v>280</v>
      </c>
    </row>
    <row r="24">
      <c r="A24" s="47" t="s">
        <v>131</v>
      </c>
      <c r="B24" s="48" t="s">
        <v>135</v>
      </c>
      <c r="C24" s="48" t="s">
        <v>17</v>
      </c>
      <c r="D24" s="48" t="s">
        <v>136</v>
      </c>
      <c r="E24" s="49" t="s">
        <v>9</v>
      </c>
      <c r="M24" s="19" t="s">
        <v>280</v>
      </c>
    </row>
    <row r="25">
      <c r="A25" s="50" t="s">
        <v>138</v>
      </c>
      <c r="B25" s="51" t="s">
        <v>6</v>
      </c>
      <c r="C25" s="51" t="s">
        <v>17</v>
      </c>
      <c r="D25" s="51" t="s">
        <v>139</v>
      </c>
      <c r="E25" s="52" t="s">
        <v>9</v>
      </c>
      <c r="M25" s="19" t="s">
        <v>280</v>
      </c>
    </row>
    <row r="26">
      <c r="A26" s="47" t="s">
        <v>144</v>
      </c>
      <c r="B26" s="48" t="s">
        <v>20</v>
      </c>
      <c r="C26" s="48" t="s">
        <v>17</v>
      </c>
      <c r="D26" s="48" t="s">
        <v>145</v>
      </c>
      <c r="E26" s="49" t="s">
        <v>9</v>
      </c>
      <c r="M26" s="19" t="s">
        <v>280</v>
      </c>
    </row>
    <row r="27">
      <c r="A27" s="50" t="s">
        <v>157</v>
      </c>
      <c r="B27" s="51" t="s">
        <v>6</v>
      </c>
      <c r="C27" s="51" t="s">
        <v>17</v>
      </c>
      <c r="D27" s="51" t="s">
        <v>104</v>
      </c>
      <c r="E27" s="52" t="s">
        <v>9</v>
      </c>
      <c r="M27" s="19" t="s">
        <v>280</v>
      </c>
    </row>
    <row r="28">
      <c r="A28" s="47" t="s">
        <v>157</v>
      </c>
      <c r="B28" s="48" t="s">
        <v>20</v>
      </c>
      <c r="C28" s="48" t="s">
        <v>17</v>
      </c>
      <c r="D28" s="48" t="s">
        <v>158</v>
      </c>
      <c r="E28" s="49" t="s">
        <v>9</v>
      </c>
      <c r="M28" s="19" t="s">
        <v>280</v>
      </c>
    </row>
    <row r="29">
      <c r="A29" s="50" t="s">
        <v>157</v>
      </c>
      <c r="B29" s="51" t="s">
        <v>20</v>
      </c>
      <c r="C29" s="51" t="s">
        <v>17</v>
      </c>
      <c r="D29" s="51" t="s">
        <v>159</v>
      </c>
      <c r="E29" s="52" t="s">
        <v>9</v>
      </c>
      <c r="M29" s="19" t="s">
        <v>280</v>
      </c>
    </row>
    <row r="30">
      <c r="A30" s="47" t="s">
        <v>163</v>
      </c>
      <c r="B30" s="48" t="s">
        <v>6</v>
      </c>
      <c r="C30" s="48" t="s">
        <v>17</v>
      </c>
      <c r="D30" s="48" t="s">
        <v>167</v>
      </c>
      <c r="E30" s="49" t="s">
        <v>9</v>
      </c>
      <c r="M30" s="19" t="s">
        <v>280</v>
      </c>
    </row>
    <row r="31">
      <c r="A31" s="50" t="s">
        <v>163</v>
      </c>
      <c r="B31" s="51" t="s">
        <v>6</v>
      </c>
      <c r="C31" s="51" t="s">
        <v>17</v>
      </c>
      <c r="D31" s="51" t="s">
        <v>170</v>
      </c>
      <c r="E31" s="52" t="s">
        <v>9</v>
      </c>
      <c r="M31" s="19" t="s">
        <v>280</v>
      </c>
    </row>
    <row r="32">
      <c r="A32" s="47" t="s">
        <v>163</v>
      </c>
      <c r="B32" s="48" t="s">
        <v>6</v>
      </c>
      <c r="C32" s="48" t="s">
        <v>17</v>
      </c>
      <c r="D32" s="61" t="s">
        <v>355</v>
      </c>
      <c r="E32" s="49" t="s">
        <v>9</v>
      </c>
      <c r="M32" s="19" t="s">
        <v>280</v>
      </c>
    </row>
    <row r="33">
      <c r="A33" s="50" t="s">
        <v>185</v>
      </c>
      <c r="B33" s="51" t="s">
        <v>6</v>
      </c>
      <c r="C33" s="51" t="s">
        <v>17</v>
      </c>
      <c r="D33" s="51" t="s">
        <v>188</v>
      </c>
      <c r="E33" s="52" t="s">
        <v>9</v>
      </c>
      <c r="M33" s="19" t="s">
        <v>286</v>
      </c>
    </row>
    <row r="34">
      <c r="A34" s="47" t="s">
        <v>185</v>
      </c>
      <c r="B34" s="48" t="s">
        <v>6</v>
      </c>
      <c r="C34" s="48" t="s">
        <v>17</v>
      </c>
      <c r="D34" s="48" t="s">
        <v>189</v>
      </c>
      <c r="E34" s="49" t="s">
        <v>9</v>
      </c>
      <c r="M34" s="19" t="s">
        <v>287</v>
      </c>
    </row>
    <row r="35">
      <c r="A35" s="50" t="s">
        <v>192</v>
      </c>
      <c r="B35" s="51" t="s">
        <v>356</v>
      </c>
      <c r="C35" s="51" t="s">
        <v>17</v>
      </c>
      <c r="D35" s="51" t="s">
        <v>193</v>
      </c>
      <c r="E35" s="52" t="s">
        <v>9</v>
      </c>
      <c r="M35" s="19" t="s">
        <v>288</v>
      </c>
    </row>
    <row r="36">
      <c r="A36" s="47" t="s">
        <v>192</v>
      </c>
      <c r="B36" s="48" t="s">
        <v>357</v>
      </c>
      <c r="C36" s="48" t="s">
        <v>17</v>
      </c>
      <c r="D36" s="48" t="s">
        <v>195</v>
      </c>
      <c r="E36" s="49" t="s">
        <v>22</v>
      </c>
      <c r="M36" s="19" t="s">
        <v>288</v>
      </c>
    </row>
    <row r="37">
      <c r="A37" s="50" t="s">
        <v>202</v>
      </c>
      <c r="B37" s="51" t="s">
        <v>6</v>
      </c>
      <c r="C37" s="51" t="s">
        <v>17</v>
      </c>
      <c r="D37" s="51" t="s">
        <v>205</v>
      </c>
      <c r="E37" s="52" t="s">
        <v>9</v>
      </c>
      <c r="M37" s="19" t="s">
        <v>289</v>
      </c>
    </row>
    <row r="38">
      <c r="A38" s="47" t="s">
        <v>207</v>
      </c>
      <c r="B38" s="48" t="s">
        <v>6</v>
      </c>
      <c r="C38" s="48" t="s">
        <v>17</v>
      </c>
      <c r="D38" s="48" t="s">
        <v>208</v>
      </c>
      <c r="E38" s="49" t="s">
        <v>9</v>
      </c>
      <c r="M38" s="19" t="s">
        <v>290</v>
      </c>
    </row>
    <row r="39">
      <c r="A39" s="50" t="s">
        <v>202</v>
      </c>
      <c r="B39" s="51" t="s">
        <v>6</v>
      </c>
      <c r="C39" s="51" t="s">
        <v>17</v>
      </c>
      <c r="D39" s="51" t="s">
        <v>209</v>
      </c>
      <c r="E39" s="52" t="s">
        <v>9</v>
      </c>
      <c r="M39" s="19" t="s">
        <v>290</v>
      </c>
    </row>
    <row r="40">
      <c r="A40" s="47" t="s">
        <v>202</v>
      </c>
      <c r="B40" s="48" t="s">
        <v>6</v>
      </c>
      <c r="C40" s="48" t="s">
        <v>17</v>
      </c>
      <c r="D40" s="48" t="s">
        <v>210</v>
      </c>
      <c r="E40" s="49" t="s">
        <v>9</v>
      </c>
      <c r="M40" s="19" t="s">
        <v>290</v>
      </c>
    </row>
    <row r="41">
      <c r="A41" s="50" t="s">
        <v>202</v>
      </c>
      <c r="B41" s="51" t="s">
        <v>6</v>
      </c>
      <c r="C41" s="51" t="s">
        <v>17</v>
      </c>
      <c r="D41" s="51" t="s">
        <v>211</v>
      </c>
      <c r="E41" s="52" t="s">
        <v>9</v>
      </c>
      <c r="M41" s="19" t="s">
        <v>290</v>
      </c>
    </row>
    <row r="42">
      <c r="A42" s="47" t="s">
        <v>218</v>
      </c>
      <c r="B42" s="48" t="s">
        <v>6</v>
      </c>
      <c r="C42" s="48" t="s">
        <v>17</v>
      </c>
      <c r="D42" s="48" t="s">
        <v>219</v>
      </c>
      <c r="E42" s="49" t="s">
        <v>9</v>
      </c>
      <c r="M42" s="19" t="s">
        <v>290</v>
      </c>
    </row>
    <row r="43">
      <c r="A43" s="50" t="s">
        <v>218</v>
      </c>
      <c r="B43" s="51" t="s">
        <v>6</v>
      </c>
      <c r="C43" s="51" t="s">
        <v>17</v>
      </c>
      <c r="D43" s="60" t="s">
        <v>220</v>
      </c>
      <c r="E43" s="52" t="s">
        <v>9</v>
      </c>
      <c r="M43" s="19" t="s">
        <v>290</v>
      </c>
    </row>
    <row r="44">
      <c r="A44" s="47" t="s">
        <v>218</v>
      </c>
      <c r="B44" s="48" t="s">
        <v>6</v>
      </c>
      <c r="C44" s="48" t="s">
        <v>17</v>
      </c>
      <c r="D44" s="48" t="s">
        <v>221</v>
      </c>
      <c r="E44" s="49" t="s">
        <v>9</v>
      </c>
      <c r="M44" s="19" t="s">
        <v>291</v>
      </c>
    </row>
    <row r="45">
      <c r="A45" s="50" t="s">
        <v>218</v>
      </c>
      <c r="B45" s="51" t="s">
        <v>6</v>
      </c>
      <c r="C45" s="51" t="s">
        <v>17</v>
      </c>
      <c r="D45" s="51" t="s">
        <v>222</v>
      </c>
      <c r="E45" s="52" t="s">
        <v>9</v>
      </c>
      <c r="M45" s="19" t="s">
        <v>291</v>
      </c>
    </row>
    <row r="46">
      <c r="A46" s="47" t="s">
        <v>218</v>
      </c>
      <c r="B46" s="48" t="s">
        <v>20</v>
      </c>
      <c r="C46" s="48" t="s">
        <v>17</v>
      </c>
      <c r="D46" s="48" t="s">
        <v>224</v>
      </c>
      <c r="E46" s="49" t="s">
        <v>9</v>
      </c>
      <c r="M46" s="19" t="s">
        <v>291</v>
      </c>
    </row>
    <row r="47">
      <c r="A47" s="50" t="s">
        <v>218</v>
      </c>
      <c r="B47" s="51" t="s">
        <v>20</v>
      </c>
      <c r="C47" s="51" t="s">
        <v>17</v>
      </c>
      <c r="D47" s="51" t="s">
        <v>225</v>
      </c>
      <c r="E47" s="52" t="s">
        <v>9</v>
      </c>
      <c r="M47" s="19" t="s">
        <v>292</v>
      </c>
    </row>
    <row r="48">
      <c r="A48" s="47" t="s">
        <v>226</v>
      </c>
      <c r="B48" s="48" t="s">
        <v>103</v>
      </c>
      <c r="C48" s="48" t="s">
        <v>17</v>
      </c>
      <c r="D48" s="48" t="s">
        <v>230</v>
      </c>
      <c r="E48" s="49" t="s">
        <v>9</v>
      </c>
      <c r="M48" s="19" t="s">
        <v>292</v>
      </c>
    </row>
    <row r="49">
      <c r="A49" s="50" t="s">
        <v>226</v>
      </c>
      <c r="B49" s="51" t="s">
        <v>20</v>
      </c>
      <c r="C49" s="51" t="s">
        <v>17</v>
      </c>
      <c r="D49" s="51" t="s">
        <v>227</v>
      </c>
      <c r="E49" s="52" t="s">
        <v>9</v>
      </c>
      <c r="M49" s="19" t="s">
        <v>293</v>
      </c>
    </row>
    <row r="50">
      <c r="A50" s="47" t="s">
        <v>226</v>
      </c>
      <c r="B50" s="48" t="s">
        <v>20</v>
      </c>
      <c r="C50" s="48" t="s">
        <v>17</v>
      </c>
      <c r="D50" s="48" t="s">
        <v>228</v>
      </c>
      <c r="E50" s="49" t="s">
        <v>9</v>
      </c>
      <c r="M50" s="19" t="s">
        <v>294</v>
      </c>
    </row>
    <row r="51">
      <c r="A51" s="50" t="s">
        <v>231</v>
      </c>
      <c r="B51" s="51" t="s">
        <v>20</v>
      </c>
      <c r="C51" s="51" t="s">
        <v>17</v>
      </c>
      <c r="D51" s="51" t="s">
        <v>233</v>
      </c>
      <c r="E51" s="52" t="s">
        <v>9</v>
      </c>
      <c r="M51" s="19" t="s">
        <v>295</v>
      </c>
    </row>
    <row r="52">
      <c r="A52" s="47" t="s">
        <v>231</v>
      </c>
      <c r="B52" s="48" t="s">
        <v>20</v>
      </c>
      <c r="C52" s="48" t="s">
        <v>17</v>
      </c>
      <c r="D52" s="48" t="s">
        <v>234</v>
      </c>
      <c r="E52" s="49" t="s">
        <v>9</v>
      </c>
      <c r="M52" s="19" t="s">
        <v>296</v>
      </c>
    </row>
    <row r="53">
      <c r="A53" s="50" t="s">
        <v>231</v>
      </c>
      <c r="B53" s="51" t="s">
        <v>20</v>
      </c>
      <c r="C53" s="51" t="s">
        <v>17</v>
      </c>
      <c r="D53" s="51" t="s">
        <v>236</v>
      </c>
      <c r="E53" s="52" t="s">
        <v>9</v>
      </c>
      <c r="M53" s="19" t="s">
        <v>297</v>
      </c>
    </row>
    <row r="54">
      <c r="A54" s="47" t="s">
        <v>231</v>
      </c>
      <c r="B54" s="48" t="s">
        <v>20</v>
      </c>
      <c r="C54" s="48" t="s">
        <v>17</v>
      </c>
      <c r="D54" s="48" t="s">
        <v>238</v>
      </c>
      <c r="E54" s="49" t="s">
        <v>9</v>
      </c>
      <c r="M54" s="19" t="s">
        <v>297</v>
      </c>
    </row>
    <row r="55">
      <c r="A55" s="50" t="s">
        <v>243</v>
      </c>
      <c r="B55" s="51" t="s">
        <v>246</v>
      </c>
      <c r="C55" s="51" t="s">
        <v>17</v>
      </c>
      <c r="D55" s="51" t="s">
        <v>247</v>
      </c>
      <c r="E55" s="52" t="s">
        <v>9</v>
      </c>
      <c r="M55" s="19" t="s">
        <v>298</v>
      </c>
    </row>
    <row r="56">
      <c r="A56" s="47" t="s">
        <v>243</v>
      </c>
      <c r="B56" s="48" t="s">
        <v>244</v>
      </c>
      <c r="C56" s="48" t="s">
        <v>17</v>
      </c>
      <c r="D56" s="48" t="s">
        <v>245</v>
      </c>
      <c r="E56" s="49" t="s">
        <v>9</v>
      </c>
      <c r="M56" s="19" t="s">
        <v>298</v>
      </c>
    </row>
    <row r="57">
      <c r="A57" s="50" t="s">
        <v>249</v>
      </c>
      <c r="B57" s="51" t="s">
        <v>244</v>
      </c>
      <c r="C57" s="51" t="s">
        <v>17</v>
      </c>
      <c r="D57" s="51" t="s">
        <v>250</v>
      </c>
      <c r="E57" s="52" t="s">
        <v>9</v>
      </c>
      <c r="M57" s="19" t="s">
        <v>298</v>
      </c>
    </row>
    <row r="58">
      <c r="A58" s="47" t="s">
        <v>181</v>
      </c>
      <c r="B58" s="48" t="s">
        <v>358</v>
      </c>
      <c r="C58" s="48" t="s">
        <v>17</v>
      </c>
      <c r="D58" s="48" t="s">
        <v>184</v>
      </c>
      <c r="E58" s="49" t="s">
        <v>9</v>
      </c>
      <c r="M58" s="19" t="s">
        <v>299</v>
      </c>
    </row>
    <row r="59">
      <c r="A59" s="50" t="s">
        <v>359</v>
      </c>
      <c r="B59" s="51" t="s">
        <v>6</v>
      </c>
      <c r="C59" s="51" t="s">
        <v>17</v>
      </c>
      <c r="D59" s="51" t="s">
        <v>252</v>
      </c>
      <c r="E59" s="52" t="s">
        <v>9</v>
      </c>
      <c r="M59" s="19" t="s">
        <v>299</v>
      </c>
    </row>
    <row r="60">
      <c r="A60" s="47" t="s">
        <v>254</v>
      </c>
      <c r="B60" s="48" t="s">
        <v>79</v>
      </c>
      <c r="C60" s="48" t="s">
        <v>17</v>
      </c>
      <c r="D60" s="48" t="s">
        <v>255</v>
      </c>
      <c r="E60" s="49" t="s">
        <v>9</v>
      </c>
      <c r="M60" s="19" t="s">
        <v>299</v>
      </c>
    </row>
    <row r="61">
      <c r="A61" s="50" t="s">
        <v>258</v>
      </c>
      <c r="B61" s="51" t="s">
        <v>6</v>
      </c>
      <c r="C61" s="51" t="s">
        <v>17</v>
      </c>
      <c r="D61" s="51" t="s">
        <v>259</v>
      </c>
      <c r="E61" s="52" t="s">
        <v>9</v>
      </c>
      <c r="M61" s="19" t="s">
        <v>299</v>
      </c>
    </row>
    <row r="62">
      <c r="A62" s="62" t="s">
        <v>258</v>
      </c>
      <c r="B62" s="63" t="s">
        <v>6</v>
      </c>
      <c r="C62" s="63" t="s">
        <v>17</v>
      </c>
      <c r="D62" s="63" t="s">
        <v>261</v>
      </c>
      <c r="E62" s="64" t="s">
        <v>9</v>
      </c>
      <c r="M62" s="19" t="s">
        <v>300</v>
      </c>
    </row>
    <row r="63">
      <c r="A63" s="11"/>
      <c r="B63" s="11"/>
      <c r="C63" s="11"/>
      <c r="D63" s="11"/>
      <c r="E63" s="65"/>
      <c r="M63" s="19" t="s">
        <v>301</v>
      </c>
    </row>
    <row r="64">
      <c r="A64" s="11"/>
      <c r="B64" s="11"/>
      <c r="C64" s="11"/>
      <c r="D64" s="11"/>
      <c r="E64" s="65"/>
      <c r="M64" s="19" t="s">
        <v>302</v>
      </c>
    </row>
    <row r="65">
      <c r="A65" s="11"/>
      <c r="B65" s="11"/>
      <c r="C65" s="11"/>
      <c r="D65" s="11"/>
      <c r="E65" s="65"/>
      <c r="M65" s="19" t="s">
        <v>303</v>
      </c>
    </row>
    <row r="66">
      <c r="A66" s="11"/>
      <c r="B66" s="11"/>
      <c r="C66" s="11"/>
      <c r="D66" s="11"/>
      <c r="E66" s="65"/>
      <c r="M66" s="19" t="s">
        <v>304</v>
      </c>
    </row>
    <row r="67">
      <c r="A67" s="11"/>
      <c r="B67" s="11"/>
      <c r="C67" s="11"/>
      <c r="D67" s="11"/>
      <c r="E67" s="65"/>
      <c r="M67" s="19" t="s">
        <v>304</v>
      </c>
    </row>
    <row r="68">
      <c r="A68" s="11"/>
      <c r="B68" s="11"/>
      <c r="C68" s="11"/>
      <c r="D68" s="11"/>
      <c r="E68" s="65"/>
      <c r="M68" s="19" t="s">
        <v>281</v>
      </c>
    </row>
    <row r="69">
      <c r="A69" s="11"/>
      <c r="B69" s="11"/>
      <c r="C69" s="11"/>
      <c r="D69" s="11"/>
      <c r="E69" s="65"/>
      <c r="M69" s="19" t="s">
        <v>281</v>
      </c>
    </row>
    <row r="70">
      <c r="A70" s="11"/>
      <c r="B70" s="11"/>
      <c r="C70" s="11"/>
      <c r="D70" s="11"/>
      <c r="E70" s="65"/>
      <c r="M70" s="19" t="s">
        <v>281</v>
      </c>
    </row>
    <row r="71">
      <c r="A71" s="11"/>
      <c r="B71" s="11"/>
      <c r="C71" s="11"/>
      <c r="D71" s="11"/>
      <c r="E71" s="65"/>
      <c r="M71" s="19" t="s">
        <v>281</v>
      </c>
    </row>
    <row r="72">
      <c r="A72" s="11"/>
      <c r="B72" s="11"/>
      <c r="C72" s="11"/>
      <c r="D72" s="11"/>
      <c r="E72" s="65"/>
      <c r="M72" s="19" t="s">
        <v>281</v>
      </c>
    </row>
    <row r="73">
      <c r="A73" s="11"/>
      <c r="B73" s="11"/>
      <c r="C73" s="11"/>
      <c r="D73" s="11"/>
      <c r="E73" s="65"/>
      <c r="M73" s="19" t="s">
        <v>281</v>
      </c>
    </row>
    <row r="74">
      <c r="A74" s="11"/>
      <c r="B74" s="11"/>
      <c r="C74" s="11"/>
      <c r="D74" s="11"/>
      <c r="E74" s="65"/>
      <c r="M74" s="19" t="s">
        <v>281</v>
      </c>
    </row>
    <row r="75">
      <c r="A75" s="11"/>
      <c r="B75" s="11"/>
      <c r="C75" s="11"/>
      <c r="D75" s="11"/>
      <c r="E75" s="65"/>
      <c r="M75" s="19" t="s">
        <v>281</v>
      </c>
    </row>
    <row r="76">
      <c r="A76" s="11"/>
      <c r="B76" s="11"/>
      <c r="C76" s="11"/>
      <c r="D76" s="11"/>
      <c r="E76" s="65"/>
      <c r="M76" s="19" t="s">
        <v>281</v>
      </c>
    </row>
    <row r="77">
      <c r="A77" s="11"/>
      <c r="B77" s="11"/>
      <c r="C77" s="11"/>
      <c r="D77" s="11"/>
      <c r="E77" s="65"/>
      <c r="M77" s="19" t="s">
        <v>281</v>
      </c>
    </row>
    <row r="78">
      <c r="A78" s="11"/>
      <c r="B78" s="11"/>
      <c r="C78" s="11"/>
      <c r="D78" s="11"/>
      <c r="E78" s="65"/>
      <c r="M78" s="19" t="s">
        <v>281</v>
      </c>
    </row>
    <row r="79">
      <c r="A79" s="11"/>
      <c r="B79" s="11"/>
      <c r="C79" s="11"/>
      <c r="D79" s="11"/>
      <c r="E79" s="65"/>
      <c r="M79" s="19" t="s">
        <v>281</v>
      </c>
    </row>
    <row r="80">
      <c r="A80" s="11"/>
      <c r="B80" s="11"/>
      <c r="C80" s="11"/>
      <c r="D80" s="11"/>
      <c r="E80" s="65"/>
      <c r="M80" s="19" t="s">
        <v>281</v>
      </c>
    </row>
    <row r="81">
      <c r="A81" s="11"/>
      <c r="B81" s="11"/>
      <c r="C81" s="11"/>
      <c r="D81" s="11"/>
      <c r="E81" s="65"/>
      <c r="M81" s="19" t="s">
        <v>281</v>
      </c>
    </row>
    <row r="82">
      <c r="A82" s="11"/>
      <c r="B82" s="11"/>
      <c r="C82" s="11"/>
      <c r="D82" s="11"/>
      <c r="E82" s="65"/>
      <c r="M82" s="19" t="s">
        <v>281</v>
      </c>
    </row>
    <row r="83">
      <c r="A83" s="11"/>
      <c r="B83" s="11"/>
      <c r="C83" s="11"/>
      <c r="D83" s="11"/>
      <c r="E83" s="65"/>
      <c r="M83" s="19" t="s">
        <v>281</v>
      </c>
    </row>
    <row r="84">
      <c r="A84" s="11"/>
      <c r="B84" s="11"/>
      <c r="C84" s="11"/>
      <c r="D84" s="11"/>
      <c r="E84" s="65"/>
      <c r="M84" s="19" t="s">
        <v>281</v>
      </c>
    </row>
    <row r="85">
      <c r="A85" s="11"/>
      <c r="B85" s="11"/>
      <c r="C85" s="11"/>
      <c r="D85" s="11"/>
      <c r="E85" s="65"/>
      <c r="M85" s="19" t="s">
        <v>281</v>
      </c>
    </row>
    <row r="86">
      <c r="A86" s="11"/>
      <c r="B86" s="11"/>
      <c r="C86" s="11"/>
      <c r="D86" s="11"/>
      <c r="E86" s="65"/>
      <c r="M86" s="19" t="s">
        <v>281</v>
      </c>
    </row>
    <row r="87">
      <c r="A87" s="11"/>
      <c r="B87" s="11"/>
      <c r="C87" s="11"/>
      <c r="D87" s="11"/>
      <c r="E87" s="65"/>
      <c r="M87" s="19" t="s">
        <v>281</v>
      </c>
    </row>
    <row r="88">
      <c r="A88" s="11"/>
      <c r="B88" s="11"/>
      <c r="C88" s="11"/>
      <c r="D88" s="11"/>
      <c r="E88" s="65"/>
      <c r="M88" s="19" t="s">
        <v>281</v>
      </c>
    </row>
    <row r="89">
      <c r="A89" s="11"/>
      <c r="B89" s="11"/>
      <c r="C89" s="11"/>
      <c r="D89" s="11"/>
      <c r="E89" s="65"/>
      <c r="M89" s="19" t="s">
        <v>281</v>
      </c>
    </row>
    <row r="90">
      <c r="A90" s="11"/>
      <c r="B90" s="11"/>
      <c r="C90" s="11"/>
      <c r="D90" s="11"/>
      <c r="E90" s="65"/>
      <c r="M90" s="19" t="s">
        <v>281</v>
      </c>
    </row>
    <row r="91">
      <c r="A91" s="11"/>
      <c r="B91" s="11"/>
      <c r="C91" s="11"/>
      <c r="D91" s="11"/>
      <c r="E91" s="65"/>
      <c r="M91" s="19" t="s">
        <v>281</v>
      </c>
    </row>
    <row r="92">
      <c r="A92" s="11"/>
      <c r="B92" s="11"/>
      <c r="C92" s="11"/>
      <c r="D92" s="11"/>
      <c r="E92" s="65"/>
      <c r="M92" s="19" t="s">
        <v>281</v>
      </c>
    </row>
    <row r="93">
      <c r="A93" s="11"/>
      <c r="B93" s="11"/>
      <c r="C93" s="11"/>
      <c r="D93" s="11"/>
      <c r="E93" s="65"/>
      <c r="M93" s="19" t="s">
        <v>281</v>
      </c>
    </row>
    <row r="94">
      <c r="A94" s="11"/>
      <c r="B94" s="11"/>
      <c r="C94" s="11"/>
      <c r="D94" s="11"/>
      <c r="E94" s="65"/>
      <c r="M94" s="19" t="s">
        <v>281</v>
      </c>
    </row>
    <row r="95">
      <c r="A95" s="11"/>
      <c r="B95" s="11"/>
      <c r="C95" s="11"/>
      <c r="D95" s="11"/>
      <c r="E95" s="65"/>
      <c r="M95" s="19" t="s">
        <v>281</v>
      </c>
    </row>
    <row r="96">
      <c r="A96" s="11"/>
      <c r="B96" s="11"/>
      <c r="C96" s="11"/>
      <c r="D96" s="11"/>
      <c r="E96" s="65"/>
      <c r="M96" s="19" t="s">
        <v>281</v>
      </c>
    </row>
    <row r="97">
      <c r="A97" s="11"/>
      <c r="B97" s="11"/>
      <c r="C97" s="11"/>
      <c r="D97" s="11"/>
      <c r="E97" s="65"/>
      <c r="M97" s="19" t="s">
        <v>281</v>
      </c>
    </row>
    <row r="98">
      <c r="A98" s="11"/>
      <c r="B98" s="11"/>
      <c r="C98" s="11"/>
      <c r="D98" s="11"/>
      <c r="E98" s="65"/>
      <c r="M98" s="19" t="s">
        <v>281</v>
      </c>
    </row>
    <row r="99">
      <c r="A99" s="11"/>
      <c r="B99" s="11"/>
      <c r="C99" s="11"/>
      <c r="D99" s="11"/>
      <c r="E99" s="65"/>
      <c r="M99" s="19" t="s">
        <v>281</v>
      </c>
    </row>
    <row r="100">
      <c r="A100" s="11"/>
      <c r="B100" s="11"/>
      <c r="C100" s="11"/>
      <c r="D100" s="11"/>
      <c r="E100" s="65"/>
      <c r="M100" s="19" t="s">
        <v>281</v>
      </c>
    </row>
    <row r="101">
      <c r="A101" s="11"/>
      <c r="B101" s="11"/>
      <c r="C101" s="11"/>
      <c r="D101" s="11"/>
      <c r="E101" s="65"/>
      <c r="M101" s="19" t="s">
        <v>281</v>
      </c>
    </row>
    <row r="102">
      <c r="A102" s="11"/>
      <c r="B102" s="11"/>
      <c r="C102" s="11"/>
      <c r="D102" s="11"/>
      <c r="E102" s="65"/>
      <c r="M102" s="19" t="s">
        <v>281</v>
      </c>
    </row>
    <row r="103">
      <c r="A103" s="11"/>
      <c r="B103" s="11"/>
      <c r="C103" s="11"/>
      <c r="D103" s="11"/>
      <c r="E103" s="65"/>
      <c r="M103" s="19" t="s">
        <v>281</v>
      </c>
    </row>
    <row r="104">
      <c r="A104" s="11"/>
      <c r="B104" s="11"/>
      <c r="C104" s="11"/>
      <c r="D104" s="11"/>
      <c r="E104" s="65"/>
      <c r="M104" s="19" t="s">
        <v>281</v>
      </c>
    </row>
    <row r="105">
      <c r="A105" s="11"/>
      <c r="B105" s="11"/>
      <c r="C105" s="11"/>
      <c r="D105" s="11"/>
      <c r="E105" s="65"/>
      <c r="M105" s="19" t="s">
        <v>281</v>
      </c>
    </row>
    <row r="106">
      <c r="A106" s="11"/>
      <c r="B106" s="11"/>
      <c r="C106" s="11"/>
      <c r="D106" s="11"/>
      <c r="E106" s="65"/>
      <c r="M106" s="19" t="s">
        <v>281</v>
      </c>
    </row>
    <row r="107">
      <c r="A107" s="11"/>
      <c r="B107" s="11"/>
      <c r="C107" s="11"/>
      <c r="D107" s="11"/>
      <c r="E107" s="65"/>
      <c r="M107" s="19" t="s">
        <v>281</v>
      </c>
    </row>
    <row r="108">
      <c r="A108" s="11"/>
      <c r="B108" s="11"/>
      <c r="C108" s="11"/>
      <c r="D108" s="11"/>
      <c r="E108" s="65"/>
      <c r="M108" s="19" t="s">
        <v>281</v>
      </c>
    </row>
    <row r="109">
      <c r="A109" s="11"/>
      <c r="B109" s="11"/>
      <c r="C109" s="11"/>
      <c r="D109" s="11"/>
      <c r="E109" s="65"/>
      <c r="M109" s="19" t="s">
        <v>281</v>
      </c>
    </row>
    <row r="110">
      <c r="A110" s="11"/>
      <c r="B110" s="11"/>
      <c r="C110" s="11"/>
      <c r="D110" s="11"/>
      <c r="E110" s="65"/>
      <c r="M110" s="19" t="s">
        <v>281</v>
      </c>
    </row>
    <row r="111">
      <c r="A111" s="11"/>
      <c r="B111" s="11"/>
      <c r="C111" s="11"/>
      <c r="D111" s="11"/>
      <c r="E111" s="65"/>
      <c r="M111" s="19" t="s">
        <v>281</v>
      </c>
    </row>
    <row r="112">
      <c r="A112" s="11"/>
      <c r="B112" s="11"/>
      <c r="C112" s="11"/>
      <c r="D112" s="11"/>
      <c r="E112" s="65"/>
      <c r="M112" s="19" t="s">
        <v>281</v>
      </c>
    </row>
    <row r="113">
      <c r="A113" s="11"/>
      <c r="B113" s="11"/>
      <c r="C113" s="11"/>
      <c r="D113" s="11"/>
      <c r="E113" s="65"/>
      <c r="M113" s="19" t="s">
        <v>281</v>
      </c>
    </row>
    <row r="114">
      <c r="A114" s="11"/>
      <c r="B114" s="11"/>
      <c r="C114" s="11"/>
      <c r="D114" s="11"/>
      <c r="E114" s="65"/>
      <c r="M114" s="19" t="s">
        <v>281</v>
      </c>
    </row>
    <row r="115">
      <c r="A115" s="11"/>
      <c r="B115" s="11"/>
      <c r="C115" s="11"/>
      <c r="D115" s="11"/>
      <c r="E115" s="65"/>
      <c r="M115" s="19" t="s">
        <v>306</v>
      </c>
    </row>
    <row r="116">
      <c r="A116" s="11"/>
      <c r="B116" s="11"/>
      <c r="C116" s="11"/>
      <c r="D116" s="11"/>
      <c r="E116" s="65"/>
      <c r="M116" s="19" t="s">
        <v>307</v>
      </c>
    </row>
    <row r="117">
      <c r="A117" s="11"/>
      <c r="B117" s="11"/>
      <c r="C117" s="11"/>
      <c r="D117" s="11"/>
      <c r="E117" s="65"/>
      <c r="M117" s="19" t="s">
        <v>307</v>
      </c>
    </row>
    <row r="118">
      <c r="A118" s="11"/>
      <c r="B118" s="11"/>
      <c r="C118" s="11"/>
      <c r="D118" s="11"/>
      <c r="E118" s="65"/>
      <c r="M118" s="19" t="s">
        <v>307</v>
      </c>
    </row>
    <row r="119">
      <c r="A119" s="11"/>
      <c r="B119" s="11"/>
      <c r="C119" s="11"/>
      <c r="D119" s="11"/>
      <c r="E119" s="65"/>
      <c r="M119" s="19" t="s">
        <v>308</v>
      </c>
    </row>
    <row r="120">
      <c r="A120" s="11"/>
      <c r="B120" s="11"/>
      <c r="C120" s="11"/>
      <c r="D120" s="11"/>
      <c r="E120" s="65"/>
      <c r="M120" s="19" t="s">
        <v>309</v>
      </c>
    </row>
    <row r="121">
      <c r="A121" s="11"/>
      <c r="B121" s="11"/>
      <c r="C121" s="11"/>
      <c r="D121" s="11"/>
      <c r="E121" s="65"/>
      <c r="M121" s="19" t="s">
        <v>310</v>
      </c>
    </row>
    <row r="122">
      <c r="A122" s="11"/>
      <c r="B122" s="11"/>
      <c r="C122" s="11"/>
      <c r="D122" s="11"/>
      <c r="E122" s="65"/>
      <c r="M122" s="19" t="s">
        <v>310</v>
      </c>
    </row>
    <row r="123">
      <c r="A123" s="11"/>
      <c r="B123" s="11"/>
      <c r="C123" s="11"/>
      <c r="D123" s="11"/>
      <c r="E123" s="65"/>
      <c r="M123" s="19" t="s">
        <v>305</v>
      </c>
    </row>
    <row r="124">
      <c r="A124" s="11"/>
      <c r="B124" s="11"/>
      <c r="C124" s="11"/>
      <c r="D124" s="11"/>
      <c r="E124" s="65"/>
      <c r="M124" s="19" t="s">
        <v>305</v>
      </c>
    </row>
    <row r="125">
      <c r="A125" s="11"/>
      <c r="B125" s="11"/>
      <c r="C125" s="11"/>
      <c r="D125" s="11"/>
      <c r="E125" s="65"/>
      <c r="M125" s="19" t="s">
        <v>305</v>
      </c>
    </row>
    <row r="126">
      <c r="A126" s="11"/>
      <c r="B126" s="11"/>
      <c r="C126" s="11"/>
      <c r="D126" s="11"/>
      <c r="E126" s="65"/>
      <c r="M126" s="19" t="s">
        <v>305</v>
      </c>
    </row>
    <row r="127">
      <c r="A127" s="11"/>
      <c r="B127" s="11"/>
      <c r="C127" s="11"/>
      <c r="D127" s="11"/>
      <c r="E127" s="65"/>
      <c r="M127" s="19" t="s">
        <v>305</v>
      </c>
    </row>
    <row r="128">
      <c r="A128" s="11"/>
      <c r="B128" s="11"/>
      <c r="C128" s="11"/>
      <c r="D128" s="11"/>
      <c r="E128" s="65"/>
      <c r="M128" s="19" t="s">
        <v>305</v>
      </c>
    </row>
    <row r="129">
      <c r="A129" s="11"/>
      <c r="B129" s="11"/>
      <c r="C129" s="11"/>
      <c r="D129" s="11"/>
      <c r="E129" s="65"/>
      <c r="M129" s="19" t="s">
        <v>311</v>
      </c>
    </row>
    <row r="130">
      <c r="A130" s="11"/>
      <c r="B130" s="11"/>
      <c r="C130" s="11"/>
      <c r="D130" s="11"/>
      <c r="E130" s="65"/>
    </row>
    <row r="131">
      <c r="A131" s="11"/>
      <c r="B131" s="11"/>
      <c r="C131" s="11"/>
      <c r="D131" s="11"/>
      <c r="E131" s="65"/>
    </row>
    <row r="132">
      <c r="A132" s="11"/>
      <c r="B132" s="11"/>
      <c r="C132" s="11"/>
      <c r="D132" s="11"/>
      <c r="E132" s="65"/>
    </row>
    <row r="133">
      <c r="A133" s="11"/>
      <c r="B133" s="11"/>
      <c r="C133" s="11"/>
      <c r="D133" s="11"/>
      <c r="E133" s="65"/>
    </row>
    <row r="134">
      <c r="A134" s="11"/>
      <c r="B134" s="11"/>
      <c r="C134" s="11"/>
      <c r="D134" s="11"/>
      <c r="E134" s="65"/>
    </row>
    <row r="135">
      <c r="A135" s="11"/>
      <c r="B135" s="11"/>
      <c r="C135" s="11"/>
      <c r="D135" s="11"/>
      <c r="E135" s="65"/>
    </row>
    <row r="136">
      <c r="A136" s="11"/>
      <c r="B136" s="11"/>
      <c r="C136" s="11"/>
      <c r="D136" s="11"/>
      <c r="E136" s="65"/>
    </row>
    <row r="137">
      <c r="A137" s="11"/>
      <c r="B137" s="11"/>
      <c r="C137" s="11"/>
      <c r="D137" s="11"/>
      <c r="E137" s="65"/>
    </row>
    <row r="138">
      <c r="A138" s="11"/>
      <c r="B138" s="11"/>
      <c r="C138" s="11"/>
      <c r="D138" s="11"/>
      <c r="E138" s="65"/>
    </row>
    <row r="139">
      <c r="A139" s="11"/>
      <c r="B139" s="11"/>
      <c r="C139" s="11"/>
      <c r="D139" s="11"/>
      <c r="E139" s="65"/>
    </row>
    <row r="140">
      <c r="A140" s="11"/>
      <c r="B140" s="11"/>
      <c r="C140" s="11"/>
      <c r="D140" s="11"/>
      <c r="E140" s="65"/>
    </row>
    <row r="141">
      <c r="A141" s="11"/>
      <c r="B141" s="11"/>
      <c r="C141" s="11"/>
      <c r="D141" s="11"/>
      <c r="E141" s="65"/>
    </row>
    <row r="142">
      <c r="A142" s="11"/>
      <c r="B142" s="11"/>
      <c r="C142" s="11"/>
      <c r="D142" s="11"/>
      <c r="E142" s="65"/>
    </row>
    <row r="143">
      <c r="A143" s="11"/>
      <c r="B143" s="11"/>
      <c r="C143" s="11"/>
      <c r="D143" s="11"/>
      <c r="E143" s="65"/>
    </row>
    <row r="144">
      <c r="A144" s="11"/>
      <c r="B144" s="11"/>
      <c r="C144" s="11"/>
      <c r="D144" s="11"/>
      <c r="E144" s="65"/>
    </row>
    <row r="145">
      <c r="A145" s="11"/>
      <c r="B145" s="11"/>
      <c r="C145" s="11"/>
      <c r="D145" s="11"/>
      <c r="E145" s="65"/>
    </row>
    <row r="146">
      <c r="A146" s="11"/>
      <c r="B146" s="11"/>
      <c r="C146" s="11"/>
      <c r="D146" s="11"/>
      <c r="E146" s="65"/>
    </row>
    <row r="147">
      <c r="A147" s="11"/>
      <c r="B147" s="11"/>
      <c r="C147" s="11"/>
      <c r="D147" s="11"/>
      <c r="E147" s="65"/>
    </row>
    <row r="148">
      <c r="A148" s="11"/>
      <c r="B148" s="11"/>
      <c r="C148" s="11"/>
      <c r="D148" s="11"/>
      <c r="E148" s="65"/>
    </row>
    <row r="149">
      <c r="A149" s="11"/>
      <c r="B149" s="11"/>
      <c r="C149" s="11"/>
      <c r="D149" s="11"/>
      <c r="E149" s="65"/>
    </row>
    <row r="150">
      <c r="A150" s="11"/>
      <c r="B150" s="11"/>
      <c r="C150" s="11"/>
      <c r="D150" s="11"/>
      <c r="E150" s="65"/>
    </row>
    <row r="151">
      <c r="A151" s="11"/>
      <c r="B151" s="11"/>
      <c r="C151" s="11"/>
      <c r="D151" s="11"/>
      <c r="E151" s="65"/>
    </row>
    <row r="152">
      <c r="A152" s="11"/>
      <c r="B152" s="11"/>
      <c r="C152" s="11"/>
      <c r="D152" s="11"/>
      <c r="E152" s="65"/>
    </row>
    <row r="153">
      <c r="A153" s="11"/>
      <c r="B153" s="11"/>
      <c r="C153" s="11"/>
      <c r="D153" s="11"/>
      <c r="E153" s="65"/>
    </row>
    <row r="154">
      <c r="A154" s="11"/>
      <c r="B154" s="11"/>
      <c r="C154" s="11"/>
      <c r="D154" s="11"/>
      <c r="E154" s="65"/>
    </row>
    <row r="155">
      <c r="A155" s="11"/>
      <c r="B155" s="11"/>
      <c r="C155" s="11"/>
      <c r="D155" s="11"/>
      <c r="E155" s="65"/>
    </row>
    <row r="156">
      <c r="A156" s="11"/>
      <c r="B156" s="11"/>
      <c r="C156" s="11"/>
      <c r="D156" s="11"/>
      <c r="E156" s="65"/>
    </row>
    <row r="157">
      <c r="A157" s="11"/>
      <c r="B157" s="11"/>
      <c r="C157" s="11"/>
      <c r="D157" s="11"/>
      <c r="E157" s="65"/>
    </row>
    <row r="158">
      <c r="A158" s="11"/>
      <c r="B158" s="11"/>
      <c r="C158" s="11"/>
      <c r="D158" s="11"/>
      <c r="E158" s="65"/>
    </row>
    <row r="159">
      <c r="A159" s="11"/>
      <c r="B159" s="11"/>
      <c r="C159" s="11"/>
      <c r="D159" s="11"/>
      <c r="E159" s="65"/>
    </row>
    <row r="160">
      <c r="A160" s="11"/>
      <c r="B160" s="11"/>
      <c r="C160" s="11"/>
      <c r="D160" s="11"/>
      <c r="E160" s="65"/>
    </row>
    <row r="161">
      <c r="A161" s="11"/>
      <c r="B161" s="11"/>
      <c r="C161" s="11"/>
      <c r="D161" s="11"/>
      <c r="E161" s="65"/>
    </row>
    <row r="162">
      <c r="A162" s="11"/>
      <c r="B162" s="11"/>
      <c r="C162" s="11"/>
      <c r="D162" s="11"/>
      <c r="E162" s="65"/>
    </row>
    <row r="163">
      <c r="A163" s="11"/>
      <c r="B163" s="11"/>
      <c r="C163" s="11"/>
      <c r="D163" s="11"/>
      <c r="E163" s="65"/>
    </row>
    <row r="164">
      <c r="A164" s="11"/>
      <c r="B164" s="11"/>
      <c r="C164" s="11"/>
      <c r="D164" s="11"/>
      <c r="E164" s="65"/>
    </row>
    <row r="165">
      <c r="A165" s="11"/>
      <c r="B165" s="11"/>
      <c r="C165" s="11"/>
      <c r="D165" s="11"/>
      <c r="E165" s="65"/>
    </row>
    <row r="166">
      <c r="A166" s="11"/>
      <c r="B166" s="11"/>
      <c r="C166" s="11"/>
      <c r="D166" s="11"/>
      <c r="E166" s="65"/>
    </row>
    <row r="167">
      <c r="A167" s="11"/>
      <c r="B167" s="11"/>
      <c r="C167" s="11"/>
      <c r="D167" s="11"/>
      <c r="E167" s="65"/>
    </row>
    <row r="168">
      <c r="A168" s="11"/>
      <c r="B168" s="11"/>
      <c r="C168" s="11"/>
      <c r="D168" s="11"/>
      <c r="E168" s="65"/>
    </row>
    <row r="169">
      <c r="A169" s="11"/>
      <c r="B169" s="11"/>
      <c r="C169" s="11"/>
      <c r="D169" s="11"/>
      <c r="E169" s="65"/>
    </row>
    <row r="170">
      <c r="A170" s="11"/>
      <c r="B170" s="11"/>
      <c r="C170" s="11"/>
      <c r="D170" s="11"/>
      <c r="E170" s="65"/>
    </row>
    <row r="171">
      <c r="A171" s="11"/>
      <c r="B171" s="11"/>
      <c r="C171" s="11"/>
      <c r="D171" s="11"/>
      <c r="E171" s="65"/>
    </row>
    <row r="172">
      <c r="A172" s="11"/>
      <c r="B172" s="11"/>
      <c r="C172" s="11"/>
      <c r="D172" s="11"/>
      <c r="E172" s="65"/>
    </row>
    <row r="173">
      <c r="A173" s="11"/>
      <c r="B173" s="11"/>
      <c r="C173" s="11"/>
      <c r="D173" s="11"/>
      <c r="E173" s="65"/>
    </row>
    <row r="174">
      <c r="A174" s="11"/>
      <c r="B174" s="11"/>
      <c r="C174" s="11"/>
      <c r="D174" s="11"/>
      <c r="E174" s="65"/>
    </row>
    <row r="175">
      <c r="A175" s="11"/>
      <c r="B175" s="11"/>
      <c r="C175" s="11"/>
      <c r="D175" s="11"/>
      <c r="E175" s="65"/>
    </row>
    <row r="176">
      <c r="A176" s="11"/>
      <c r="B176" s="11"/>
      <c r="C176" s="11"/>
      <c r="D176" s="11"/>
      <c r="E176" s="65"/>
    </row>
    <row r="177">
      <c r="A177" s="11"/>
      <c r="B177" s="11"/>
      <c r="C177" s="11"/>
      <c r="D177" s="11"/>
      <c r="E177" s="65"/>
    </row>
    <row r="178">
      <c r="A178" s="11"/>
      <c r="B178" s="11"/>
      <c r="C178" s="11"/>
      <c r="D178" s="11"/>
      <c r="E178" s="65"/>
    </row>
    <row r="179">
      <c r="A179" s="11"/>
      <c r="B179" s="11"/>
      <c r="C179" s="11"/>
      <c r="D179" s="11"/>
      <c r="E179" s="65"/>
    </row>
    <row r="180">
      <c r="A180" s="11"/>
      <c r="B180" s="11"/>
      <c r="C180" s="11"/>
      <c r="D180" s="11"/>
      <c r="E180" s="65"/>
    </row>
    <row r="181">
      <c r="A181" s="11"/>
      <c r="B181" s="11"/>
      <c r="C181" s="11"/>
      <c r="D181" s="11"/>
      <c r="E181" s="65"/>
    </row>
    <row r="182">
      <c r="A182" s="11"/>
      <c r="B182" s="11"/>
      <c r="C182" s="11"/>
      <c r="D182" s="11"/>
      <c r="E182" s="65"/>
    </row>
    <row r="183">
      <c r="A183" s="11"/>
      <c r="B183" s="11"/>
      <c r="C183" s="11"/>
      <c r="D183" s="11"/>
      <c r="E183" s="65"/>
    </row>
    <row r="184">
      <c r="A184" s="11"/>
      <c r="B184" s="11"/>
      <c r="C184" s="11"/>
      <c r="D184" s="11"/>
      <c r="E184" s="65"/>
    </row>
    <row r="185">
      <c r="A185" s="11"/>
      <c r="B185" s="11"/>
      <c r="C185" s="11"/>
      <c r="D185" s="11"/>
      <c r="E185" s="65"/>
    </row>
    <row r="186">
      <c r="A186" s="11"/>
      <c r="B186" s="11"/>
      <c r="C186" s="11"/>
      <c r="D186" s="11"/>
      <c r="E186" s="65"/>
    </row>
    <row r="187">
      <c r="A187" s="11"/>
      <c r="B187" s="11"/>
      <c r="C187" s="11"/>
      <c r="D187" s="11"/>
      <c r="E187" s="65"/>
    </row>
    <row r="188">
      <c r="A188" s="11"/>
      <c r="B188" s="11"/>
      <c r="C188" s="11"/>
      <c r="D188" s="11"/>
      <c r="E188" s="65"/>
    </row>
    <row r="189">
      <c r="A189" s="11"/>
      <c r="B189" s="11"/>
      <c r="C189" s="11"/>
      <c r="D189" s="11"/>
      <c r="E189" s="65"/>
    </row>
    <row r="190">
      <c r="A190" s="11"/>
      <c r="B190" s="11"/>
      <c r="C190" s="11"/>
      <c r="D190" s="11"/>
      <c r="E190" s="65"/>
    </row>
    <row r="191">
      <c r="A191" s="11"/>
      <c r="B191" s="11"/>
      <c r="C191" s="11"/>
      <c r="D191" s="11"/>
      <c r="E191" s="65"/>
    </row>
    <row r="192">
      <c r="A192" s="11"/>
      <c r="B192" s="11"/>
      <c r="C192" s="11"/>
      <c r="D192" s="11"/>
      <c r="E192" s="65"/>
    </row>
    <row r="193">
      <c r="A193" s="11"/>
      <c r="B193" s="11"/>
      <c r="C193" s="11"/>
      <c r="D193" s="11"/>
      <c r="E193" s="65"/>
    </row>
    <row r="194">
      <c r="A194" s="11"/>
      <c r="B194" s="11"/>
      <c r="C194" s="11"/>
      <c r="D194" s="11"/>
      <c r="E194" s="65"/>
    </row>
    <row r="195">
      <c r="A195" s="11"/>
      <c r="B195" s="11"/>
      <c r="C195" s="11"/>
      <c r="D195" s="11"/>
      <c r="E195" s="65"/>
    </row>
    <row r="196">
      <c r="A196" s="11"/>
      <c r="B196" s="11"/>
      <c r="C196" s="11"/>
      <c r="D196" s="11"/>
      <c r="E196" s="65"/>
    </row>
    <row r="197">
      <c r="A197" s="11"/>
      <c r="B197" s="11"/>
      <c r="C197" s="11"/>
      <c r="D197" s="11"/>
      <c r="E197" s="65"/>
    </row>
    <row r="198">
      <c r="A198" s="11"/>
      <c r="B198" s="11"/>
      <c r="C198" s="11"/>
      <c r="D198" s="11"/>
      <c r="E198" s="65"/>
    </row>
    <row r="199">
      <c r="A199" s="11"/>
      <c r="B199" s="11"/>
      <c r="C199" s="11"/>
      <c r="D199" s="11"/>
      <c r="E199" s="65"/>
    </row>
    <row r="200">
      <c r="A200" s="11"/>
      <c r="B200" s="11"/>
      <c r="C200" s="11"/>
      <c r="D200" s="11"/>
      <c r="E200" s="65"/>
    </row>
    <row r="201">
      <c r="A201" s="11"/>
      <c r="B201" s="11"/>
      <c r="C201" s="11"/>
      <c r="D201" s="11"/>
      <c r="E201" s="65"/>
    </row>
    <row r="202">
      <c r="A202" s="11"/>
      <c r="B202" s="11"/>
      <c r="C202" s="11"/>
      <c r="D202" s="11"/>
      <c r="E202" s="65"/>
    </row>
    <row r="203">
      <c r="A203" s="11"/>
      <c r="B203" s="11"/>
      <c r="C203" s="11"/>
      <c r="D203" s="11"/>
      <c r="E203" s="65"/>
    </row>
    <row r="204">
      <c r="A204" s="11"/>
      <c r="B204" s="11"/>
      <c r="C204" s="11"/>
      <c r="D204" s="11"/>
      <c r="E204" s="65"/>
    </row>
    <row r="205">
      <c r="A205" s="11"/>
      <c r="B205" s="11"/>
      <c r="C205" s="11"/>
      <c r="D205" s="11"/>
      <c r="E205" s="65"/>
    </row>
    <row r="206">
      <c r="A206" s="11"/>
      <c r="B206" s="11"/>
      <c r="C206" s="11"/>
      <c r="D206" s="11"/>
      <c r="E206" s="65"/>
    </row>
    <row r="207">
      <c r="A207" s="11"/>
      <c r="B207" s="11"/>
      <c r="C207" s="11"/>
      <c r="D207" s="11"/>
      <c r="E207" s="65"/>
    </row>
    <row r="208">
      <c r="A208" s="11"/>
      <c r="B208" s="11"/>
      <c r="C208" s="11"/>
      <c r="D208" s="11"/>
      <c r="E208" s="65"/>
    </row>
    <row r="209">
      <c r="A209" s="11"/>
      <c r="B209" s="11"/>
      <c r="C209" s="11"/>
      <c r="D209" s="11"/>
      <c r="E209" s="65"/>
    </row>
    <row r="210">
      <c r="A210" s="11"/>
      <c r="B210" s="11"/>
      <c r="C210" s="11"/>
      <c r="D210" s="11"/>
      <c r="E210" s="65"/>
    </row>
    <row r="211">
      <c r="A211" s="11"/>
      <c r="B211" s="11"/>
      <c r="C211" s="11"/>
      <c r="D211" s="11"/>
      <c r="E211" s="65"/>
    </row>
    <row r="212">
      <c r="A212" s="11"/>
      <c r="B212" s="11"/>
      <c r="C212" s="11"/>
      <c r="D212" s="11"/>
      <c r="E212" s="65"/>
    </row>
    <row r="213">
      <c r="A213" s="11"/>
      <c r="B213" s="11"/>
      <c r="C213" s="11"/>
      <c r="D213" s="11"/>
      <c r="E213" s="65"/>
    </row>
    <row r="214">
      <c r="A214" s="11"/>
      <c r="B214" s="11"/>
      <c r="C214" s="11"/>
      <c r="D214" s="11"/>
      <c r="E214" s="65"/>
    </row>
    <row r="215">
      <c r="A215" s="11"/>
      <c r="B215" s="11"/>
      <c r="C215" s="11"/>
      <c r="D215" s="11"/>
      <c r="E215" s="65"/>
    </row>
    <row r="216">
      <c r="A216" s="11"/>
      <c r="B216" s="11"/>
      <c r="C216" s="11"/>
      <c r="D216" s="11"/>
      <c r="E216" s="65"/>
    </row>
    <row r="217">
      <c r="A217" s="11"/>
      <c r="B217" s="11"/>
      <c r="C217" s="11"/>
      <c r="D217" s="11"/>
      <c r="E217" s="65"/>
    </row>
    <row r="218">
      <c r="A218" s="11"/>
      <c r="B218" s="11"/>
      <c r="C218" s="11"/>
      <c r="D218" s="11"/>
      <c r="E218" s="65"/>
    </row>
    <row r="219">
      <c r="A219" s="11"/>
      <c r="B219" s="11"/>
      <c r="C219" s="11"/>
      <c r="D219" s="11"/>
      <c r="E219" s="65"/>
    </row>
    <row r="220">
      <c r="A220" s="11"/>
      <c r="B220" s="11"/>
      <c r="C220" s="11"/>
      <c r="D220" s="11"/>
      <c r="E220" s="65"/>
    </row>
    <row r="221">
      <c r="A221" s="11"/>
      <c r="B221" s="11"/>
      <c r="C221" s="11"/>
      <c r="D221" s="11"/>
      <c r="E221" s="65"/>
    </row>
    <row r="222">
      <c r="A222" s="11"/>
      <c r="B222" s="11"/>
      <c r="C222" s="11"/>
      <c r="D222" s="11"/>
      <c r="E222" s="65"/>
    </row>
    <row r="223">
      <c r="A223" s="11"/>
      <c r="B223" s="11"/>
      <c r="C223" s="11"/>
      <c r="D223" s="11"/>
      <c r="E223" s="65"/>
    </row>
    <row r="224">
      <c r="A224" s="11"/>
      <c r="B224" s="11"/>
      <c r="C224" s="11"/>
      <c r="D224" s="11"/>
      <c r="E224" s="65"/>
    </row>
    <row r="225">
      <c r="A225" s="11"/>
      <c r="B225" s="11"/>
      <c r="C225" s="11"/>
      <c r="D225" s="11"/>
      <c r="E225" s="65"/>
    </row>
    <row r="226">
      <c r="A226" s="11"/>
      <c r="B226" s="11"/>
      <c r="C226" s="11"/>
      <c r="D226" s="11"/>
      <c r="E226" s="65"/>
    </row>
    <row r="227">
      <c r="A227" s="11"/>
      <c r="B227" s="11"/>
      <c r="C227" s="11"/>
      <c r="D227" s="11"/>
      <c r="E227" s="65"/>
    </row>
    <row r="228">
      <c r="A228" s="11"/>
      <c r="B228" s="11"/>
      <c r="C228" s="11"/>
      <c r="D228" s="11"/>
      <c r="E228" s="65"/>
    </row>
    <row r="229">
      <c r="A229" s="11"/>
      <c r="B229" s="11"/>
      <c r="C229" s="11"/>
      <c r="D229" s="11"/>
      <c r="E229" s="65"/>
    </row>
    <row r="230">
      <c r="A230" s="11"/>
      <c r="B230" s="11"/>
      <c r="C230" s="11"/>
      <c r="D230" s="11"/>
      <c r="E230" s="65"/>
    </row>
    <row r="231">
      <c r="A231" s="11"/>
      <c r="B231" s="11"/>
      <c r="C231" s="11"/>
      <c r="D231" s="11"/>
      <c r="E231" s="65"/>
    </row>
    <row r="232">
      <c r="A232" s="11"/>
      <c r="B232" s="11"/>
      <c r="C232" s="11"/>
      <c r="D232" s="11"/>
      <c r="E232" s="65"/>
    </row>
    <row r="233">
      <c r="A233" s="11"/>
      <c r="B233" s="11"/>
      <c r="C233" s="11"/>
      <c r="D233" s="11"/>
      <c r="E233" s="65"/>
    </row>
    <row r="234">
      <c r="A234" s="11"/>
      <c r="B234" s="11"/>
      <c r="C234" s="11"/>
      <c r="D234" s="11"/>
      <c r="E234" s="65"/>
    </row>
    <row r="235">
      <c r="A235" s="11"/>
      <c r="B235" s="11"/>
      <c r="C235" s="11"/>
      <c r="D235" s="11"/>
      <c r="E235" s="65"/>
    </row>
    <row r="236">
      <c r="A236" s="11"/>
      <c r="B236" s="11"/>
      <c r="C236" s="11"/>
      <c r="D236" s="11"/>
      <c r="E236" s="65"/>
    </row>
    <row r="237">
      <c r="A237" s="11"/>
      <c r="B237" s="11"/>
      <c r="C237" s="11"/>
      <c r="D237" s="11"/>
      <c r="E237" s="65"/>
    </row>
    <row r="238">
      <c r="A238" s="11"/>
      <c r="B238" s="11"/>
      <c r="C238" s="11"/>
      <c r="D238" s="11"/>
      <c r="E238" s="65"/>
    </row>
    <row r="239">
      <c r="A239" s="11"/>
      <c r="B239" s="11"/>
      <c r="C239" s="11"/>
      <c r="D239" s="11"/>
      <c r="E239" s="65"/>
    </row>
    <row r="240">
      <c r="A240" s="11"/>
      <c r="B240" s="11"/>
      <c r="C240" s="11"/>
      <c r="D240" s="11"/>
      <c r="E240" s="65"/>
    </row>
    <row r="241">
      <c r="A241" s="11"/>
      <c r="B241" s="11"/>
      <c r="C241" s="11"/>
      <c r="D241" s="11"/>
      <c r="E241" s="65"/>
    </row>
    <row r="242">
      <c r="A242" s="11"/>
      <c r="B242" s="11"/>
      <c r="C242" s="11"/>
      <c r="D242" s="11"/>
      <c r="E242" s="65"/>
    </row>
    <row r="243">
      <c r="A243" s="11"/>
      <c r="B243" s="11"/>
      <c r="C243" s="11"/>
      <c r="D243" s="11"/>
      <c r="E243" s="65"/>
    </row>
    <row r="244">
      <c r="A244" s="11"/>
      <c r="B244" s="11"/>
      <c r="C244" s="11"/>
      <c r="D244" s="11"/>
      <c r="E244" s="65"/>
    </row>
    <row r="245">
      <c r="A245" s="11"/>
      <c r="B245" s="11"/>
      <c r="C245" s="11"/>
      <c r="D245" s="11"/>
      <c r="E245" s="65"/>
    </row>
    <row r="246">
      <c r="A246" s="11"/>
      <c r="B246" s="11"/>
      <c r="C246" s="11"/>
      <c r="D246" s="11"/>
      <c r="E246" s="65"/>
    </row>
    <row r="247">
      <c r="A247" s="11"/>
      <c r="B247" s="11"/>
      <c r="C247" s="11"/>
      <c r="D247" s="11"/>
      <c r="E247" s="65"/>
    </row>
    <row r="248">
      <c r="A248" s="11"/>
      <c r="B248" s="11"/>
      <c r="C248" s="11"/>
      <c r="D248" s="11"/>
      <c r="E248" s="65"/>
    </row>
    <row r="249">
      <c r="A249" s="11"/>
      <c r="B249" s="11"/>
      <c r="C249" s="11"/>
      <c r="D249" s="11"/>
      <c r="E249" s="65"/>
    </row>
    <row r="250">
      <c r="A250" s="11"/>
      <c r="B250" s="11"/>
      <c r="C250" s="11"/>
      <c r="D250" s="11"/>
      <c r="E250" s="65"/>
    </row>
    <row r="251">
      <c r="A251" s="11"/>
      <c r="B251" s="11"/>
      <c r="C251" s="11"/>
      <c r="D251" s="11"/>
      <c r="E251" s="65"/>
    </row>
    <row r="252">
      <c r="A252" s="11"/>
      <c r="B252" s="11"/>
      <c r="C252" s="11"/>
      <c r="D252" s="11"/>
      <c r="E252" s="65"/>
    </row>
    <row r="253">
      <c r="A253" s="11"/>
      <c r="B253" s="11"/>
      <c r="C253" s="11"/>
      <c r="D253" s="11"/>
      <c r="E253" s="65"/>
    </row>
    <row r="254">
      <c r="A254" s="11"/>
      <c r="B254" s="11"/>
      <c r="C254" s="11"/>
      <c r="D254" s="11"/>
      <c r="E254" s="65"/>
    </row>
    <row r="255">
      <c r="A255" s="11"/>
      <c r="B255" s="11"/>
      <c r="C255" s="11"/>
      <c r="D255" s="11"/>
      <c r="E255" s="65"/>
    </row>
    <row r="256">
      <c r="A256" s="11"/>
      <c r="B256" s="11"/>
      <c r="C256" s="11"/>
      <c r="D256" s="11"/>
      <c r="E256" s="65"/>
    </row>
    <row r="257">
      <c r="A257" s="11"/>
      <c r="B257" s="11"/>
      <c r="C257" s="11"/>
      <c r="D257" s="11"/>
      <c r="E257" s="65"/>
    </row>
    <row r="258">
      <c r="A258" s="11"/>
      <c r="B258" s="11"/>
      <c r="C258" s="11"/>
      <c r="D258" s="11"/>
      <c r="E258" s="65"/>
    </row>
    <row r="259">
      <c r="A259" s="11"/>
      <c r="B259" s="11"/>
      <c r="C259" s="11"/>
      <c r="D259" s="11"/>
      <c r="E259" s="65"/>
    </row>
    <row r="260">
      <c r="A260" s="11"/>
      <c r="B260" s="11"/>
      <c r="C260" s="11"/>
      <c r="D260" s="11"/>
      <c r="E260" s="65"/>
    </row>
    <row r="261">
      <c r="A261" s="11"/>
      <c r="B261" s="11"/>
      <c r="C261" s="11"/>
      <c r="D261" s="11"/>
      <c r="E261" s="65"/>
    </row>
    <row r="262">
      <c r="A262" s="11"/>
      <c r="B262" s="11"/>
      <c r="C262" s="11"/>
      <c r="D262" s="11"/>
      <c r="E262" s="65"/>
    </row>
    <row r="263">
      <c r="A263" s="11"/>
      <c r="B263" s="11"/>
      <c r="C263" s="11"/>
      <c r="D263" s="11"/>
      <c r="E263" s="65"/>
    </row>
    <row r="264">
      <c r="A264" s="11"/>
      <c r="B264" s="11"/>
      <c r="C264" s="11"/>
      <c r="D264" s="11"/>
      <c r="E264" s="65"/>
    </row>
    <row r="265">
      <c r="A265" s="11"/>
      <c r="B265" s="11"/>
      <c r="C265" s="11"/>
      <c r="D265" s="11"/>
      <c r="E265" s="65"/>
    </row>
    <row r="266">
      <c r="A266" s="11"/>
      <c r="B266" s="11"/>
      <c r="C266" s="11"/>
      <c r="D266" s="11"/>
      <c r="E266" s="65"/>
    </row>
    <row r="267">
      <c r="A267" s="11"/>
      <c r="B267" s="11"/>
      <c r="C267" s="11"/>
      <c r="D267" s="11"/>
      <c r="E267" s="65"/>
    </row>
    <row r="268">
      <c r="A268" s="11"/>
      <c r="B268" s="11"/>
      <c r="C268" s="11"/>
      <c r="D268" s="11"/>
      <c r="E268" s="65"/>
    </row>
    <row r="269">
      <c r="A269" s="11"/>
      <c r="B269" s="11"/>
      <c r="C269" s="11"/>
      <c r="D269" s="11"/>
      <c r="E269" s="65"/>
    </row>
    <row r="270">
      <c r="A270" s="11"/>
      <c r="B270" s="11"/>
      <c r="C270" s="11"/>
      <c r="D270" s="11"/>
      <c r="E270" s="65"/>
    </row>
    <row r="271">
      <c r="A271" s="11"/>
      <c r="B271" s="11"/>
      <c r="C271" s="11"/>
      <c r="D271" s="11"/>
      <c r="E271" s="65"/>
    </row>
    <row r="272">
      <c r="A272" s="11"/>
      <c r="B272" s="11"/>
      <c r="C272" s="11"/>
      <c r="D272" s="11"/>
      <c r="E272" s="65"/>
    </row>
    <row r="273">
      <c r="A273" s="11"/>
      <c r="B273" s="11"/>
      <c r="C273" s="11"/>
      <c r="D273" s="11"/>
      <c r="E273" s="65"/>
    </row>
    <row r="274">
      <c r="A274" s="11"/>
      <c r="B274" s="11"/>
      <c r="C274" s="11"/>
      <c r="D274" s="11"/>
      <c r="E274" s="65"/>
    </row>
    <row r="275">
      <c r="A275" s="11"/>
      <c r="B275" s="11"/>
      <c r="C275" s="11"/>
      <c r="D275" s="11"/>
      <c r="E275" s="65"/>
    </row>
    <row r="276">
      <c r="A276" s="11"/>
      <c r="B276" s="11"/>
      <c r="C276" s="11"/>
      <c r="D276" s="11"/>
      <c r="E276" s="65"/>
    </row>
    <row r="277">
      <c r="A277" s="11"/>
      <c r="B277" s="11"/>
      <c r="C277" s="11"/>
      <c r="D277" s="11"/>
      <c r="E277" s="65"/>
    </row>
    <row r="278">
      <c r="A278" s="11"/>
      <c r="B278" s="11"/>
      <c r="C278" s="11"/>
      <c r="D278" s="11"/>
      <c r="E278" s="65"/>
    </row>
    <row r="279">
      <c r="A279" s="11"/>
      <c r="B279" s="11"/>
      <c r="C279" s="11"/>
      <c r="D279" s="11"/>
      <c r="E279" s="65"/>
    </row>
    <row r="280">
      <c r="A280" s="11"/>
      <c r="B280" s="11"/>
      <c r="C280" s="11"/>
      <c r="D280" s="11"/>
      <c r="E280" s="65"/>
    </row>
    <row r="281">
      <c r="A281" s="11"/>
      <c r="B281" s="11"/>
      <c r="C281" s="11"/>
      <c r="D281" s="11"/>
      <c r="E281" s="65"/>
    </row>
    <row r="282">
      <c r="A282" s="11"/>
      <c r="B282" s="11"/>
      <c r="C282" s="11"/>
      <c r="D282" s="11"/>
      <c r="E282" s="65"/>
    </row>
    <row r="283">
      <c r="A283" s="11"/>
      <c r="B283" s="11"/>
      <c r="C283" s="11"/>
      <c r="D283" s="11"/>
      <c r="E283" s="65"/>
    </row>
    <row r="284">
      <c r="A284" s="11"/>
      <c r="B284" s="11"/>
      <c r="C284" s="11"/>
      <c r="D284" s="11"/>
      <c r="E284" s="65"/>
    </row>
    <row r="285">
      <c r="A285" s="11"/>
      <c r="B285" s="11"/>
      <c r="C285" s="11"/>
      <c r="D285" s="11"/>
      <c r="E285" s="65"/>
    </row>
    <row r="286">
      <c r="A286" s="11"/>
      <c r="B286" s="11"/>
      <c r="C286" s="11"/>
      <c r="D286" s="11"/>
      <c r="E286" s="65"/>
    </row>
    <row r="287">
      <c r="A287" s="11"/>
      <c r="B287" s="11"/>
      <c r="C287" s="11"/>
      <c r="D287" s="11"/>
      <c r="E287" s="65"/>
    </row>
    <row r="288">
      <c r="A288" s="11"/>
      <c r="B288" s="11"/>
      <c r="C288" s="11"/>
      <c r="D288" s="11"/>
      <c r="E288" s="65"/>
    </row>
    <row r="289">
      <c r="A289" s="11"/>
      <c r="B289" s="11"/>
      <c r="C289" s="11"/>
      <c r="D289" s="11"/>
      <c r="E289" s="65"/>
    </row>
    <row r="290">
      <c r="A290" s="11"/>
      <c r="B290" s="11"/>
      <c r="C290" s="11"/>
      <c r="D290" s="11"/>
      <c r="E290" s="65"/>
    </row>
    <row r="291">
      <c r="A291" s="11"/>
      <c r="B291" s="11"/>
      <c r="C291" s="11"/>
      <c r="D291" s="11"/>
      <c r="E291" s="65"/>
    </row>
    <row r="292">
      <c r="A292" s="11"/>
      <c r="B292" s="11"/>
      <c r="C292" s="11"/>
      <c r="D292" s="11"/>
      <c r="E292" s="65"/>
    </row>
    <row r="293">
      <c r="A293" s="11"/>
      <c r="B293" s="11"/>
      <c r="C293" s="11"/>
      <c r="D293" s="11"/>
      <c r="E293" s="65"/>
    </row>
    <row r="294">
      <c r="A294" s="11"/>
      <c r="B294" s="11"/>
      <c r="C294" s="11"/>
      <c r="D294" s="11"/>
      <c r="E294" s="65"/>
    </row>
    <row r="295">
      <c r="A295" s="11"/>
      <c r="B295" s="11"/>
      <c r="C295" s="11"/>
      <c r="D295" s="11"/>
      <c r="E295" s="65"/>
    </row>
    <row r="296">
      <c r="A296" s="11"/>
      <c r="B296" s="11"/>
      <c r="C296" s="11"/>
      <c r="D296" s="11"/>
      <c r="E296" s="65"/>
    </row>
    <row r="297">
      <c r="A297" s="11"/>
      <c r="B297" s="11"/>
      <c r="C297" s="11"/>
      <c r="D297" s="11"/>
      <c r="E297" s="65"/>
    </row>
    <row r="298">
      <c r="A298" s="11"/>
      <c r="B298" s="11"/>
      <c r="C298" s="11"/>
      <c r="D298" s="11"/>
      <c r="E298" s="65"/>
    </row>
    <row r="299">
      <c r="A299" s="11"/>
      <c r="B299" s="11"/>
      <c r="C299" s="11"/>
      <c r="D299" s="11"/>
      <c r="E299" s="65"/>
    </row>
    <row r="300">
      <c r="A300" s="11"/>
      <c r="B300" s="11"/>
      <c r="C300" s="11"/>
      <c r="D300" s="11"/>
      <c r="E300" s="65"/>
    </row>
    <row r="301">
      <c r="A301" s="11"/>
      <c r="B301" s="11"/>
      <c r="C301" s="11"/>
      <c r="D301" s="11"/>
      <c r="E301" s="65"/>
    </row>
    <row r="302">
      <c r="A302" s="11"/>
      <c r="B302" s="11"/>
      <c r="C302" s="11"/>
      <c r="D302" s="11"/>
      <c r="E302" s="65"/>
    </row>
    <row r="303">
      <c r="A303" s="11"/>
      <c r="B303" s="11"/>
      <c r="C303" s="11"/>
      <c r="D303" s="11"/>
      <c r="E303" s="65"/>
    </row>
    <row r="304">
      <c r="A304" s="11"/>
      <c r="B304" s="11"/>
      <c r="C304" s="11"/>
      <c r="D304" s="11"/>
      <c r="E304" s="65"/>
    </row>
    <row r="305">
      <c r="A305" s="11"/>
      <c r="B305" s="11"/>
      <c r="C305" s="11"/>
      <c r="D305" s="11"/>
      <c r="E305" s="65"/>
    </row>
    <row r="306">
      <c r="A306" s="11"/>
      <c r="B306" s="11"/>
      <c r="C306" s="11"/>
      <c r="D306" s="11"/>
      <c r="E306" s="65"/>
    </row>
    <row r="307">
      <c r="A307" s="11"/>
      <c r="B307" s="11"/>
      <c r="C307" s="11"/>
      <c r="D307" s="11"/>
      <c r="E307" s="65"/>
    </row>
    <row r="308">
      <c r="A308" s="11"/>
      <c r="B308" s="11"/>
      <c r="C308" s="11"/>
      <c r="D308" s="11"/>
      <c r="E308" s="65"/>
    </row>
    <row r="309">
      <c r="A309" s="11"/>
      <c r="B309" s="11"/>
      <c r="C309" s="11"/>
      <c r="D309" s="11"/>
      <c r="E309" s="65"/>
    </row>
    <row r="310">
      <c r="A310" s="11"/>
      <c r="B310" s="11"/>
      <c r="C310" s="11"/>
      <c r="D310" s="11"/>
      <c r="E310" s="65"/>
    </row>
    <row r="311">
      <c r="A311" s="11"/>
      <c r="B311" s="11"/>
      <c r="C311" s="11"/>
      <c r="D311" s="11"/>
      <c r="E311" s="65"/>
    </row>
    <row r="312">
      <c r="A312" s="11"/>
      <c r="B312" s="11"/>
      <c r="C312" s="11"/>
      <c r="D312" s="11"/>
      <c r="E312" s="65"/>
    </row>
    <row r="313">
      <c r="A313" s="11"/>
      <c r="B313" s="11"/>
      <c r="C313" s="11"/>
      <c r="D313" s="11"/>
      <c r="E313" s="65"/>
    </row>
    <row r="314">
      <c r="A314" s="11"/>
      <c r="B314" s="11"/>
      <c r="C314" s="11"/>
      <c r="D314" s="11"/>
      <c r="E314" s="65"/>
    </row>
    <row r="315">
      <c r="A315" s="11"/>
      <c r="B315" s="11"/>
      <c r="C315" s="11"/>
      <c r="D315" s="11"/>
      <c r="E315" s="65"/>
    </row>
    <row r="316">
      <c r="A316" s="11"/>
      <c r="B316" s="11"/>
      <c r="C316" s="11"/>
      <c r="D316" s="11"/>
      <c r="E316" s="65"/>
    </row>
    <row r="317">
      <c r="A317" s="11"/>
      <c r="B317" s="11"/>
      <c r="C317" s="11"/>
      <c r="D317" s="11"/>
      <c r="E317" s="65"/>
    </row>
    <row r="318">
      <c r="A318" s="11"/>
      <c r="B318" s="11"/>
      <c r="C318" s="11"/>
      <c r="D318" s="11"/>
      <c r="E318" s="65"/>
    </row>
    <row r="319">
      <c r="A319" s="11"/>
      <c r="B319" s="11"/>
      <c r="C319" s="11"/>
      <c r="D319" s="11"/>
      <c r="E319" s="65"/>
    </row>
    <row r="320">
      <c r="A320" s="11"/>
      <c r="B320" s="11"/>
      <c r="C320" s="11"/>
      <c r="D320" s="11"/>
      <c r="E320" s="65"/>
    </row>
    <row r="321">
      <c r="A321" s="11"/>
      <c r="B321" s="11"/>
      <c r="C321" s="11"/>
      <c r="D321" s="11"/>
      <c r="E321" s="65"/>
    </row>
    <row r="322">
      <c r="A322" s="11"/>
      <c r="B322" s="11"/>
      <c r="C322" s="11"/>
      <c r="D322" s="11"/>
      <c r="E322" s="65"/>
    </row>
    <row r="323">
      <c r="A323" s="11"/>
      <c r="B323" s="11"/>
      <c r="C323" s="11"/>
      <c r="D323" s="11"/>
      <c r="E323" s="65"/>
    </row>
    <row r="324">
      <c r="A324" s="11"/>
      <c r="B324" s="11"/>
      <c r="C324" s="11"/>
      <c r="D324" s="11"/>
      <c r="E324" s="65"/>
    </row>
    <row r="325">
      <c r="A325" s="11"/>
      <c r="B325" s="11"/>
      <c r="C325" s="11"/>
      <c r="D325" s="11"/>
      <c r="E325" s="65"/>
    </row>
    <row r="326">
      <c r="A326" s="11"/>
      <c r="B326" s="11"/>
      <c r="C326" s="11"/>
      <c r="D326" s="11"/>
      <c r="E326" s="65"/>
    </row>
    <row r="327">
      <c r="A327" s="11"/>
      <c r="B327" s="11"/>
      <c r="C327" s="11"/>
      <c r="D327" s="11"/>
      <c r="E327" s="65"/>
    </row>
    <row r="328">
      <c r="A328" s="11"/>
      <c r="B328" s="11"/>
      <c r="C328" s="11"/>
      <c r="D328" s="11"/>
      <c r="E328" s="65"/>
    </row>
    <row r="329">
      <c r="A329" s="11"/>
      <c r="B329" s="11"/>
      <c r="C329" s="11"/>
      <c r="D329" s="11"/>
      <c r="E329" s="65"/>
    </row>
    <row r="330">
      <c r="A330" s="11"/>
      <c r="B330" s="11"/>
      <c r="C330" s="11"/>
      <c r="D330" s="11"/>
      <c r="E330" s="65"/>
    </row>
    <row r="331">
      <c r="A331" s="11"/>
      <c r="B331" s="11"/>
      <c r="C331" s="11"/>
      <c r="D331" s="11"/>
      <c r="E331" s="65"/>
    </row>
    <row r="332">
      <c r="A332" s="11"/>
      <c r="B332" s="11"/>
      <c r="C332" s="11"/>
      <c r="D332" s="11"/>
      <c r="E332" s="65"/>
    </row>
    <row r="333">
      <c r="A333" s="11"/>
      <c r="B333" s="11"/>
      <c r="C333" s="11"/>
      <c r="D333" s="11"/>
      <c r="E333" s="65"/>
    </row>
    <row r="334">
      <c r="A334" s="11"/>
      <c r="B334" s="11"/>
      <c r="C334" s="11"/>
      <c r="D334" s="11"/>
      <c r="E334" s="65"/>
    </row>
    <row r="335">
      <c r="A335" s="11"/>
      <c r="B335" s="11"/>
      <c r="C335" s="11"/>
      <c r="D335" s="11"/>
      <c r="E335" s="65"/>
    </row>
    <row r="336">
      <c r="A336" s="11"/>
      <c r="B336" s="11"/>
      <c r="C336" s="11"/>
      <c r="D336" s="11"/>
      <c r="E336" s="65"/>
    </row>
    <row r="337">
      <c r="A337" s="11"/>
      <c r="B337" s="11"/>
      <c r="C337" s="11"/>
      <c r="D337" s="11"/>
      <c r="E337" s="65"/>
    </row>
    <row r="338">
      <c r="A338" s="11"/>
      <c r="B338" s="11"/>
      <c r="C338" s="11"/>
      <c r="D338" s="11"/>
      <c r="E338" s="65"/>
    </row>
    <row r="339">
      <c r="A339" s="11"/>
      <c r="B339" s="11"/>
      <c r="C339" s="11"/>
      <c r="D339" s="11"/>
      <c r="E339" s="65"/>
    </row>
    <row r="340">
      <c r="A340" s="11"/>
      <c r="B340" s="11"/>
      <c r="C340" s="11"/>
      <c r="D340" s="11"/>
      <c r="E340" s="65"/>
    </row>
    <row r="341">
      <c r="A341" s="11"/>
      <c r="B341" s="11"/>
      <c r="C341" s="11"/>
      <c r="D341" s="11"/>
      <c r="E341" s="65"/>
    </row>
    <row r="342">
      <c r="A342" s="11"/>
      <c r="B342" s="11"/>
      <c r="C342" s="11"/>
      <c r="D342" s="11"/>
      <c r="E342" s="65"/>
    </row>
    <row r="343">
      <c r="A343" s="11"/>
      <c r="B343" s="11"/>
      <c r="C343" s="11"/>
      <c r="D343" s="11"/>
      <c r="E343" s="65"/>
    </row>
    <row r="344">
      <c r="A344" s="11"/>
      <c r="B344" s="11"/>
      <c r="C344" s="11"/>
      <c r="D344" s="11"/>
      <c r="E344" s="65"/>
    </row>
    <row r="345">
      <c r="A345" s="11"/>
      <c r="B345" s="11"/>
      <c r="C345" s="11"/>
      <c r="D345" s="11"/>
      <c r="E345" s="65"/>
    </row>
    <row r="346">
      <c r="A346" s="11"/>
      <c r="B346" s="11"/>
      <c r="C346" s="11"/>
      <c r="D346" s="11"/>
      <c r="E346" s="65"/>
    </row>
    <row r="347">
      <c r="A347" s="11"/>
      <c r="B347" s="11"/>
      <c r="C347" s="11"/>
      <c r="D347" s="11"/>
      <c r="E347" s="65"/>
    </row>
    <row r="348">
      <c r="A348" s="11"/>
      <c r="B348" s="11"/>
      <c r="C348" s="11"/>
      <c r="D348" s="11"/>
      <c r="E348" s="65"/>
    </row>
    <row r="349">
      <c r="A349" s="11"/>
      <c r="B349" s="11"/>
      <c r="C349" s="11"/>
      <c r="D349" s="11"/>
      <c r="E349" s="65"/>
    </row>
    <row r="350">
      <c r="A350" s="11"/>
      <c r="B350" s="11"/>
      <c r="C350" s="11"/>
      <c r="D350" s="11"/>
      <c r="E350" s="65"/>
    </row>
    <row r="351">
      <c r="A351" s="11"/>
      <c r="B351" s="11"/>
      <c r="C351" s="11"/>
      <c r="D351" s="11"/>
      <c r="E351" s="65"/>
    </row>
    <row r="352">
      <c r="A352" s="11"/>
      <c r="B352" s="11"/>
      <c r="C352" s="11"/>
      <c r="D352" s="11"/>
      <c r="E352" s="65"/>
    </row>
    <row r="353">
      <c r="A353" s="11"/>
      <c r="B353" s="11"/>
      <c r="C353" s="11"/>
      <c r="D353" s="11"/>
      <c r="E353" s="65"/>
    </row>
    <row r="354">
      <c r="A354" s="11"/>
      <c r="B354" s="11"/>
      <c r="C354" s="11"/>
      <c r="D354" s="11"/>
      <c r="E354" s="65"/>
    </row>
    <row r="355">
      <c r="A355" s="11"/>
      <c r="B355" s="11"/>
      <c r="C355" s="11"/>
      <c r="D355" s="11"/>
      <c r="E355" s="65"/>
    </row>
    <row r="356">
      <c r="A356" s="11"/>
      <c r="B356" s="11"/>
      <c r="C356" s="11"/>
      <c r="D356" s="11"/>
      <c r="E356" s="65"/>
    </row>
    <row r="357">
      <c r="A357" s="11"/>
      <c r="B357" s="11"/>
      <c r="C357" s="11"/>
      <c r="D357" s="11"/>
      <c r="E357" s="65"/>
    </row>
    <row r="358">
      <c r="A358" s="11"/>
      <c r="B358" s="11"/>
      <c r="C358" s="11"/>
      <c r="D358" s="11"/>
      <c r="E358" s="65"/>
    </row>
    <row r="359">
      <c r="A359" s="11"/>
      <c r="B359" s="11"/>
      <c r="C359" s="11"/>
      <c r="D359" s="11"/>
      <c r="E359" s="65"/>
    </row>
    <row r="360">
      <c r="A360" s="11"/>
      <c r="B360" s="11"/>
      <c r="C360" s="11"/>
      <c r="D360" s="11"/>
      <c r="E360" s="65"/>
    </row>
    <row r="361">
      <c r="A361" s="11"/>
      <c r="B361" s="11"/>
      <c r="C361" s="11"/>
      <c r="D361" s="11"/>
      <c r="E361" s="65"/>
    </row>
    <row r="362">
      <c r="A362" s="11"/>
      <c r="B362" s="11"/>
      <c r="C362" s="11"/>
      <c r="D362" s="11"/>
      <c r="E362" s="65"/>
    </row>
    <row r="363">
      <c r="A363" s="11"/>
      <c r="B363" s="11"/>
      <c r="C363" s="11"/>
      <c r="D363" s="11"/>
      <c r="E363" s="65"/>
    </row>
    <row r="364">
      <c r="A364" s="11"/>
      <c r="B364" s="11"/>
      <c r="C364" s="11"/>
      <c r="D364" s="11"/>
      <c r="E364" s="65"/>
    </row>
    <row r="365">
      <c r="A365" s="11"/>
      <c r="B365" s="11"/>
      <c r="C365" s="11"/>
      <c r="D365" s="11"/>
      <c r="E365" s="65"/>
    </row>
    <row r="366">
      <c r="A366" s="11"/>
      <c r="B366" s="11"/>
      <c r="C366" s="11"/>
      <c r="D366" s="11"/>
      <c r="E366" s="65"/>
    </row>
    <row r="367">
      <c r="A367" s="11"/>
      <c r="B367" s="11"/>
      <c r="C367" s="11"/>
      <c r="D367" s="11"/>
      <c r="E367" s="65"/>
    </row>
    <row r="368">
      <c r="A368" s="11"/>
      <c r="B368" s="11"/>
      <c r="C368" s="11"/>
      <c r="D368" s="11"/>
      <c r="E368" s="65"/>
    </row>
    <row r="369">
      <c r="A369" s="11"/>
      <c r="B369" s="11"/>
      <c r="C369" s="11"/>
      <c r="D369" s="11"/>
      <c r="E369" s="65"/>
    </row>
    <row r="370">
      <c r="A370" s="11"/>
      <c r="B370" s="11"/>
      <c r="C370" s="11"/>
      <c r="D370" s="11"/>
      <c r="E370" s="65"/>
    </row>
    <row r="371">
      <c r="A371" s="11"/>
      <c r="B371" s="11"/>
      <c r="C371" s="11"/>
      <c r="D371" s="11"/>
      <c r="E371" s="65"/>
    </row>
    <row r="372">
      <c r="A372" s="11"/>
      <c r="B372" s="11"/>
      <c r="C372" s="11"/>
      <c r="D372" s="11"/>
      <c r="E372" s="65"/>
    </row>
    <row r="373">
      <c r="A373" s="11"/>
      <c r="B373" s="11"/>
      <c r="C373" s="11"/>
      <c r="D373" s="11"/>
      <c r="E373" s="65"/>
    </row>
    <row r="374">
      <c r="A374" s="11"/>
      <c r="B374" s="11"/>
      <c r="C374" s="11"/>
      <c r="D374" s="11"/>
      <c r="E374" s="65"/>
    </row>
    <row r="375">
      <c r="A375" s="11"/>
      <c r="B375" s="11"/>
      <c r="C375" s="11"/>
      <c r="D375" s="11"/>
      <c r="E375" s="65"/>
    </row>
    <row r="376">
      <c r="A376" s="11"/>
      <c r="B376" s="11"/>
      <c r="C376" s="11"/>
      <c r="D376" s="11"/>
      <c r="E376" s="65"/>
    </row>
    <row r="377">
      <c r="A377" s="11"/>
      <c r="B377" s="11"/>
      <c r="C377" s="11"/>
      <c r="D377" s="11"/>
      <c r="E377" s="65"/>
    </row>
    <row r="378">
      <c r="A378" s="11"/>
      <c r="B378" s="11"/>
      <c r="C378" s="11"/>
      <c r="D378" s="11"/>
      <c r="E378" s="65"/>
    </row>
    <row r="379">
      <c r="A379" s="11"/>
      <c r="B379" s="11"/>
      <c r="C379" s="11"/>
      <c r="D379" s="11"/>
      <c r="E379" s="65"/>
    </row>
    <row r="380">
      <c r="A380" s="11"/>
      <c r="B380" s="11"/>
      <c r="C380" s="11"/>
      <c r="D380" s="11"/>
      <c r="E380" s="65"/>
    </row>
    <row r="381">
      <c r="A381" s="11"/>
      <c r="B381" s="11"/>
      <c r="C381" s="11"/>
      <c r="D381" s="11"/>
      <c r="E381" s="65"/>
    </row>
    <row r="382">
      <c r="A382" s="11"/>
      <c r="B382" s="11"/>
      <c r="C382" s="11"/>
      <c r="D382" s="11"/>
      <c r="E382" s="65"/>
    </row>
    <row r="383">
      <c r="A383" s="11"/>
      <c r="B383" s="11"/>
      <c r="C383" s="11"/>
      <c r="D383" s="11"/>
      <c r="E383" s="65"/>
    </row>
    <row r="384">
      <c r="A384" s="11"/>
      <c r="B384" s="11"/>
      <c r="C384" s="11"/>
      <c r="D384" s="11"/>
      <c r="E384" s="65"/>
    </row>
    <row r="385">
      <c r="A385" s="11"/>
      <c r="B385" s="11"/>
      <c r="C385" s="11"/>
      <c r="D385" s="11"/>
      <c r="E385" s="65"/>
    </row>
    <row r="386">
      <c r="A386" s="11"/>
      <c r="B386" s="11"/>
      <c r="C386" s="11"/>
      <c r="D386" s="11"/>
      <c r="E386" s="65"/>
    </row>
    <row r="387">
      <c r="A387" s="11"/>
      <c r="B387" s="11"/>
      <c r="C387" s="11"/>
      <c r="D387" s="11"/>
      <c r="E387" s="65"/>
    </row>
    <row r="388">
      <c r="A388" s="11"/>
      <c r="B388" s="11"/>
      <c r="C388" s="11"/>
      <c r="D388" s="11"/>
      <c r="E388" s="65"/>
    </row>
    <row r="389">
      <c r="A389" s="11"/>
      <c r="B389" s="11"/>
      <c r="C389" s="11"/>
      <c r="D389" s="11"/>
      <c r="E389" s="65"/>
    </row>
    <row r="390">
      <c r="A390" s="11"/>
      <c r="B390" s="11"/>
      <c r="C390" s="11"/>
      <c r="D390" s="11"/>
      <c r="E390" s="65"/>
    </row>
    <row r="391">
      <c r="A391" s="11"/>
      <c r="B391" s="11"/>
      <c r="C391" s="11"/>
      <c r="D391" s="11"/>
      <c r="E391" s="65"/>
    </row>
    <row r="392">
      <c r="A392" s="11"/>
      <c r="B392" s="11"/>
      <c r="C392" s="11"/>
      <c r="D392" s="11"/>
      <c r="E392" s="65"/>
    </row>
    <row r="393">
      <c r="A393" s="11"/>
      <c r="B393" s="11"/>
      <c r="C393" s="11"/>
      <c r="D393" s="11"/>
      <c r="E393" s="65"/>
    </row>
    <row r="394">
      <c r="A394" s="11"/>
      <c r="B394" s="11"/>
      <c r="C394" s="11"/>
      <c r="D394" s="11"/>
      <c r="E394" s="65"/>
    </row>
    <row r="395">
      <c r="A395" s="11"/>
      <c r="B395" s="11"/>
      <c r="C395" s="11"/>
      <c r="D395" s="11"/>
      <c r="E395" s="65"/>
    </row>
    <row r="396">
      <c r="A396" s="11"/>
      <c r="B396" s="11"/>
      <c r="C396" s="11"/>
      <c r="D396" s="11"/>
      <c r="E396" s="65"/>
    </row>
    <row r="397">
      <c r="A397" s="11"/>
      <c r="B397" s="11"/>
      <c r="C397" s="11"/>
      <c r="D397" s="11"/>
      <c r="E397" s="65"/>
    </row>
    <row r="398">
      <c r="A398" s="11"/>
      <c r="B398" s="11"/>
      <c r="C398" s="11"/>
      <c r="D398" s="11"/>
      <c r="E398" s="65"/>
    </row>
    <row r="399">
      <c r="A399" s="11"/>
      <c r="B399" s="11"/>
      <c r="C399" s="11"/>
      <c r="D399" s="11"/>
      <c r="E399" s="65"/>
    </row>
    <row r="400">
      <c r="A400" s="11"/>
      <c r="B400" s="11"/>
      <c r="C400" s="11"/>
      <c r="D400" s="11"/>
      <c r="E400" s="65"/>
    </row>
    <row r="401">
      <c r="A401" s="11"/>
      <c r="B401" s="11"/>
      <c r="C401" s="11"/>
      <c r="D401" s="11"/>
      <c r="E401" s="65"/>
    </row>
    <row r="402">
      <c r="A402" s="11"/>
      <c r="B402" s="11"/>
      <c r="C402" s="11"/>
      <c r="D402" s="11"/>
      <c r="E402" s="65"/>
    </row>
    <row r="403">
      <c r="A403" s="11"/>
      <c r="B403" s="11"/>
      <c r="C403" s="11"/>
      <c r="D403" s="11"/>
      <c r="E403" s="65"/>
    </row>
    <row r="404">
      <c r="A404" s="11"/>
      <c r="B404" s="11"/>
      <c r="C404" s="11"/>
      <c r="D404" s="11"/>
      <c r="E404" s="65"/>
    </row>
    <row r="405">
      <c r="A405" s="11"/>
      <c r="B405" s="11"/>
      <c r="C405" s="11"/>
      <c r="D405" s="11"/>
      <c r="E405" s="65"/>
    </row>
    <row r="406">
      <c r="A406" s="11"/>
      <c r="B406" s="11"/>
      <c r="C406" s="11"/>
      <c r="D406" s="11"/>
      <c r="E406" s="65"/>
    </row>
    <row r="407">
      <c r="A407" s="11"/>
      <c r="B407" s="11"/>
      <c r="C407" s="11"/>
      <c r="D407" s="11"/>
      <c r="E407" s="65"/>
    </row>
    <row r="408">
      <c r="A408" s="11"/>
      <c r="B408" s="11"/>
      <c r="C408" s="11"/>
      <c r="D408" s="11"/>
      <c r="E408" s="65"/>
    </row>
    <row r="409">
      <c r="A409" s="11"/>
      <c r="B409" s="11"/>
      <c r="C409" s="11"/>
      <c r="D409" s="11"/>
      <c r="E409" s="65"/>
    </row>
    <row r="410">
      <c r="A410" s="11"/>
      <c r="B410" s="11"/>
      <c r="C410" s="11"/>
      <c r="D410" s="11"/>
      <c r="E410" s="65"/>
    </row>
    <row r="411">
      <c r="A411" s="11"/>
      <c r="B411" s="11"/>
      <c r="C411" s="11"/>
      <c r="D411" s="11"/>
      <c r="E411" s="65"/>
    </row>
    <row r="412">
      <c r="A412" s="11"/>
      <c r="B412" s="11"/>
      <c r="C412" s="11"/>
      <c r="D412" s="11"/>
      <c r="E412" s="65"/>
    </row>
    <row r="413">
      <c r="A413" s="11"/>
      <c r="B413" s="11"/>
      <c r="C413" s="11"/>
      <c r="D413" s="11"/>
      <c r="E413" s="65"/>
    </row>
    <row r="414">
      <c r="A414" s="11"/>
      <c r="B414" s="11"/>
      <c r="C414" s="11"/>
      <c r="D414" s="11"/>
      <c r="E414" s="65"/>
    </row>
    <row r="415">
      <c r="A415" s="11"/>
      <c r="B415" s="11"/>
      <c r="C415" s="11"/>
      <c r="D415" s="11"/>
      <c r="E415" s="65"/>
    </row>
    <row r="416">
      <c r="A416" s="11"/>
      <c r="B416" s="11"/>
      <c r="C416" s="11"/>
      <c r="D416" s="11"/>
      <c r="E416" s="65"/>
    </row>
    <row r="417">
      <c r="A417" s="11"/>
      <c r="B417" s="11"/>
      <c r="C417" s="11"/>
      <c r="D417" s="11"/>
      <c r="E417" s="65"/>
    </row>
    <row r="418">
      <c r="A418" s="11"/>
      <c r="B418" s="11"/>
      <c r="C418" s="11"/>
      <c r="D418" s="11"/>
      <c r="E418" s="65"/>
    </row>
    <row r="419">
      <c r="A419" s="11"/>
      <c r="B419" s="11"/>
      <c r="C419" s="11"/>
      <c r="D419" s="11"/>
      <c r="E419" s="65"/>
    </row>
    <row r="420">
      <c r="A420" s="11"/>
      <c r="B420" s="11"/>
      <c r="C420" s="11"/>
      <c r="D420" s="11"/>
      <c r="E420" s="65"/>
    </row>
    <row r="421">
      <c r="A421" s="11"/>
      <c r="B421" s="11"/>
      <c r="C421" s="11"/>
      <c r="D421" s="11"/>
      <c r="E421" s="65"/>
    </row>
    <row r="422">
      <c r="A422" s="11"/>
      <c r="B422" s="11"/>
      <c r="C422" s="11"/>
      <c r="D422" s="11"/>
      <c r="E422" s="65"/>
    </row>
    <row r="423">
      <c r="A423" s="11"/>
      <c r="B423" s="11"/>
      <c r="C423" s="11"/>
      <c r="D423" s="11"/>
      <c r="E423" s="65"/>
    </row>
    <row r="424">
      <c r="A424" s="11"/>
      <c r="B424" s="11"/>
      <c r="C424" s="11"/>
      <c r="D424" s="11"/>
      <c r="E424" s="65"/>
    </row>
    <row r="425">
      <c r="A425" s="11"/>
      <c r="B425" s="11"/>
      <c r="C425" s="11"/>
      <c r="D425" s="11"/>
      <c r="E425" s="65"/>
    </row>
    <row r="426">
      <c r="A426" s="11"/>
      <c r="B426" s="11"/>
      <c r="C426" s="11"/>
      <c r="D426" s="11"/>
      <c r="E426" s="65"/>
    </row>
    <row r="427">
      <c r="A427" s="11"/>
      <c r="B427" s="11"/>
      <c r="C427" s="11"/>
      <c r="D427" s="11"/>
      <c r="E427" s="65"/>
    </row>
    <row r="428">
      <c r="A428" s="11"/>
      <c r="B428" s="11"/>
      <c r="C428" s="11"/>
      <c r="D428" s="11"/>
      <c r="E428" s="65"/>
    </row>
    <row r="429">
      <c r="A429" s="11"/>
      <c r="B429" s="11"/>
      <c r="C429" s="11"/>
      <c r="D429" s="11"/>
      <c r="E429" s="65"/>
    </row>
    <row r="430">
      <c r="A430" s="11"/>
      <c r="B430" s="11"/>
      <c r="C430" s="11"/>
      <c r="D430" s="11"/>
      <c r="E430" s="65"/>
    </row>
    <row r="431">
      <c r="A431" s="11"/>
      <c r="B431" s="11"/>
      <c r="C431" s="11"/>
      <c r="D431" s="11"/>
      <c r="E431" s="65"/>
    </row>
    <row r="432">
      <c r="A432" s="11"/>
      <c r="B432" s="11"/>
      <c r="C432" s="11"/>
      <c r="D432" s="11"/>
      <c r="E432" s="65"/>
    </row>
    <row r="433">
      <c r="A433" s="11"/>
      <c r="B433" s="11"/>
      <c r="C433" s="11"/>
      <c r="D433" s="11"/>
      <c r="E433" s="65"/>
    </row>
    <row r="434">
      <c r="A434" s="11"/>
      <c r="B434" s="11"/>
      <c r="C434" s="11"/>
      <c r="D434" s="11"/>
      <c r="E434" s="65"/>
    </row>
    <row r="435">
      <c r="A435" s="11"/>
      <c r="B435" s="11"/>
      <c r="C435" s="11"/>
      <c r="D435" s="11"/>
      <c r="E435" s="65"/>
    </row>
    <row r="436">
      <c r="A436" s="11"/>
      <c r="B436" s="11"/>
      <c r="C436" s="11"/>
      <c r="D436" s="11"/>
      <c r="E436" s="65"/>
    </row>
    <row r="437">
      <c r="A437" s="11"/>
      <c r="B437" s="11"/>
      <c r="C437" s="11"/>
      <c r="D437" s="11"/>
      <c r="E437" s="65"/>
    </row>
    <row r="438">
      <c r="A438" s="11"/>
      <c r="B438" s="11"/>
      <c r="C438" s="11"/>
      <c r="D438" s="11"/>
      <c r="E438" s="65"/>
    </row>
    <row r="439">
      <c r="A439" s="11"/>
      <c r="B439" s="11"/>
      <c r="C439" s="11"/>
      <c r="D439" s="11"/>
      <c r="E439" s="65"/>
    </row>
    <row r="440">
      <c r="A440" s="11"/>
      <c r="B440" s="11"/>
      <c r="C440" s="11"/>
      <c r="D440" s="11"/>
      <c r="E440" s="65"/>
    </row>
    <row r="441">
      <c r="A441" s="11"/>
      <c r="B441" s="11"/>
      <c r="C441" s="11"/>
      <c r="D441" s="11"/>
      <c r="E441" s="65"/>
    </row>
    <row r="442">
      <c r="A442" s="11"/>
      <c r="B442" s="11"/>
      <c r="C442" s="11"/>
      <c r="D442" s="11"/>
      <c r="E442" s="65"/>
    </row>
    <row r="443">
      <c r="A443" s="11"/>
      <c r="B443" s="11"/>
      <c r="C443" s="11"/>
      <c r="D443" s="11"/>
      <c r="E443" s="65"/>
    </row>
    <row r="444">
      <c r="A444" s="11"/>
      <c r="B444" s="11"/>
      <c r="C444" s="11"/>
      <c r="D444" s="11"/>
      <c r="E444" s="65"/>
    </row>
    <row r="445">
      <c r="A445" s="11"/>
      <c r="B445" s="11"/>
      <c r="C445" s="11"/>
      <c r="D445" s="11"/>
      <c r="E445" s="65"/>
    </row>
    <row r="446">
      <c r="A446" s="11"/>
      <c r="B446" s="11"/>
      <c r="C446" s="11"/>
      <c r="D446" s="11"/>
      <c r="E446" s="65"/>
    </row>
    <row r="447">
      <c r="A447" s="11"/>
      <c r="B447" s="11"/>
      <c r="C447" s="11"/>
      <c r="D447" s="11"/>
      <c r="E447" s="65"/>
    </row>
    <row r="448">
      <c r="A448" s="11"/>
      <c r="B448" s="11"/>
      <c r="C448" s="11"/>
      <c r="D448" s="11"/>
      <c r="E448" s="65"/>
    </row>
    <row r="449">
      <c r="A449" s="11"/>
      <c r="B449" s="11"/>
      <c r="C449" s="11"/>
      <c r="D449" s="11"/>
      <c r="E449" s="65"/>
    </row>
    <row r="450">
      <c r="A450" s="11"/>
      <c r="B450" s="11"/>
      <c r="C450" s="11"/>
      <c r="D450" s="11"/>
      <c r="E450" s="65"/>
    </row>
    <row r="451">
      <c r="A451" s="11"/>
      <c r="B451" s="11"/>
      <c r="C451" s="11"/>
      <c r="D451" s="11"/>
      <c r="E451" s="65"/>
    </row>
    <row r="452">
      <c r="A452" s="11"/>
      <c r="B452" s="11"/>
      <c r="C452" s="11"/>
      <c r="D452" s="11"/>
      <c r="E452" s="65"/>
    </row>
    <row r="453">
      <c r="A453" s="11"/>
      <c r="B453" s="11"/>
      <c r="C453" s="11"/>
      <c r="D453" s="11"/>
      <c r="E453" s="65"/>
    </row>
    <row r="454">
      <c r="A454" s="11"/>
      <c r="B454" s="11"/>
      <c r="C454" s="11"/>
      <c r="D454" s="11"/>
      <c r="E454" s="65"/>
    </row>
    <row r="455">
      <c r="A455" s="11"/>
      <c r="B455" s="11"/>
      <c r="C455" s="11"/>
      <c r="D455" s="11"/>
      <c r="E455" s="65"/>
    </row>
    <row r="456">
      <c r="A456" s="11"/>
      <c r="B456" s="11"/>
      <c r="C456" s="11"/>
      <c r="D456" s="11"/>
      <c r="E456" s="65"/>
    </row>
    <row r="457">
      <c r="A457" s="11"/>
      <c r="B457" s="11"/>
      <c r="C457" s="11"/>
      <c r="D457" s="11"/>
      <c r="E457" s="65"/>
    </row>
    <row r="458">
      <c r="A458" s="11"/>
      <c r="B458" s="11"/>
      <c r="C458" s="11"/>
      <c r="D458" s="11"/>
      <c r="E458" s="65"/>
    </row>
    <row r="459">
      <c r="A459" s="11"/>
      <c r="B459" s="11"/>
      <c r="C459" s="11"/>
      <c r="D459" s="11"/>
      <c r="E459" s="65"/>
    </row>
    <row r="460">
      <c r="A460" s="11"/>
      <c r="B460" s="11"/>
      <c r="C460" s="11"/>
      <c r="D460" s="11"/>
      <c r="E460" s="65"/>
    </row>
    <row r="461">
      <c r="A461" s="11"/>
      <c r="B461" s="11"/>
      <c r="C461" s="11"/>
      <c r="D461" s="11"/>
      <c r="E461" s="65"/>
    </row>
    <row r="462">
      <c r="A462" s="11"/>
      <c r="B462" s="11"/>
      <c r="C462" s="11"/>
      <c r="D462" s="11"/>
      <c r="E462" s="65"/>
    </row>
    <row r="463">
      <c r="A463" s="11"/>
      <c r="B463" s="11"/>
      <c r="C463" s="11"/>
      <c r="D463" s="11"/>
      <c r="E463" s="65"/>
    </row>
    <row r="464">
      <c r="A464" s="11"/>
      <c r="B464" s="11"/>
      <c r="C464" s="11"/>
      <c r="D464" s="11"/>
      <c r="E464" s="65"/>
    </row>
    <row r="465">
      <c r="A465" s="11"/>
      <c r="B465" s="11"/>
      <c r="C465" s="11"/>
      <c r="D465" s="11"/>
      <c r="E465" s="65"/>
    </row>
    <row r="466">
      <c r="A466" s="11"/>
      <c r="B466" s="11"/>
      <c r="C466" s="11"/>
      <c r="D466" s="11"/>
      <c r="E466" s="65"/>
    </row>
    <row r="467">
      <c r="A467" s="11"/>
      <c r="B467" s="11"/>
      <c r="C467" s="11"/>
      <c r="D467" s="11"/>
      <c r="E467" s="65"/>
    </row>
    <row r="468">
      <c r="A468" s="11"/>
      <c r="B468" s="11"/>
      <c r="C468" s="11"/>
      <c r="D468" s="11"/>
      <c r="E468" s="65"/>
    </row>
    <row r="469">
      <c r="A469" s="11"/>
      <c r="B469" s="11"/>
      <c r="C469" s="11"/>
      <c r="D469" s="11"/>
      <c r="E469" s="65"/>
    </row>
    <row r="470">
      <c r="A470" s="11"/>
      <c r="B470" s="11"/>
      <c r="C470" s="11"/>
      <c r="D470" s="11"/>
      <c r="E470" s="65"/>
    </row>
    <row r="471">
      <c r="A471" s="11"/>
      <c r="B471" s="11"/>
      <c r="C471" s="11"/>
      <c r="D471" s="11"/>
      <c r="E471" s="65"/>
    </row>
    <row r="472">
      <c r="A472" s="11"/>
      <c r="B472" s="11"/>
      <c r="C472" s="11"/>
      <c r="D472" s="11"/>
      <c r="E472" s="65"/>
    </row>
    <row r="473">
      <c r="A473" s="11"/>
      <c r="B473" s="11"/>
      <c r="C473" s="11"/>
      <c r="D473" s="11"/>
      <c r="E473" s="65"/>
    </row>
    <row r="474">
      <c r="A474" s="11"/>
      <c r="B474" s="11"/>
      <c r="C474" s="11"/>
      <c r="D474" s="11"/>
      <c r="E474" s="65"/>
    </row>
    <row r="475">
      <c r="A475" s="11"/>
      <c r="B475" s="11"/>
      <c r="C475" s="11"/>
      <c r="D475" s="11"/>
      <c r="E475" s="65"/>
    </row>
    <row r="476">
      <c r="A476" s="11"/>
      <c r="B476" s="11"/>
      <c r="C476" s="11"/>
      <c r="D476" s="11"/>
      <c r="E476" s="65"/>
    </row>
    <row r="477">
      <c r="A477" s="11"/>
      <c r="B477" s="11"/>
      <c r="C477" s="11"/>
      <c r="D477" s="11"/>
      <c r="E477" s="65"/>
    </row>
    <row r="478">
      <c r="A478" s="11"/>
      <c r="B478" s="11"/>
      <c r="C478" s="11"/>
      <c r="D478" s="11"/>
      <c r="E478" s="65"/>
    </row>
    <row r="479">
      <c r="A479" s="11"/>
      <c r="B479" s="11"/>
      <c r="C479" s="11"/>
      <c r="D479" s="11"/>
      <c r="E479" s="65"/>
    </row>
    <row r="480">
      <c r="A480" s="11"/>
      <c r="B480" s="11"/>
      <c r="C480" s="11"/>
      <c r="D480" s="11"/>
      <c r="E480" s="65"/>
    </row>
    <row r="481">
      <c r="A481" s="11"/>
      <c r="B481" s="11"/>
      <c r="C481" s="11"/>
      <c r="D481" s="11"/>
      <c r="E481" s="65"/>
    </row>
    <row r="482">
      <c r="A482" s="11"/>
      <c r="B482" s="11"/>
      <c r="C482" s="11"/>
      <c r="D482" s="11"/>
      <c r="E482" s="65"/>
    </row>
    <row r="483">
      <c r="A483" s="11"/>
      <c r="B483" s="11"/>
      <c r="C483" s="11"/>
      <c r="D483" s="11"/>
      <c r="E483" s="65"/>
    </row>
    <row r="484">
      <c r="A484" s="11"/>
      <c r="B484" s="11"/>
      <c r="C484" s="11"/>
      <c r="D484" s="11"/>
      <c r="E484" s="65"/>
    </row>
    <row r="485">
      <c r="A485" s="11"/>
      <c r="B485" s="11"/>
      <c r="C485" s="11"/>
      <c r="D485" s="11"/>
      <c r="E485" s="65"/>
    </row>
    <row r="486">
      <c r="A486" s="11"/>
      <c r="B486" s="11"/>
      <c r="C486" s="11"/>
      <c r="D486" s="11"/>
      <c r="E486" s="65"/>
    </row>
    <row r="487">
      <c r="A487" s="11"/>
      <c r="B487" s="11"/>
      <c r="C487" s="11"/>
      <c r="D487" s="11"/>
      <c r="E487" s="65"/>
    </row>
    <row r="488">
      <c r="A488" s="11"/>
      <c r="B488" s="11"/>
      <c r="C488" s="11"/>
      <c r="D488" s="11"/>
      <c r="E488" s="65"/>
    </row>
    <row r="489">
      <c r="A489" s="11"/>
      <c r="B489" s="11"/>
      <c r="C489" s="11"/>
      <c r="D489" s="11"/>
      <c r="E489" s="65"/>
    </row>
    <row r="490">
      <c r="A490" s="11"/>
      <c r="B490" s="11"/>
      <c r="C490" s="11"/>
      <c r="D490" s="11"/>
      <c r="E490" s="65"/>
    </row>
    <row r="491">
      <c r="A491" s="11"/>
      <c r="B491" s="11"/>
      <c r="C491" s="11"/>
      <c r="D491" s="11"/>
      <c r="E491" s="65"/>
    </row>
    <row r="492">
      <c r="A492" s="11"/>
      <c r="B492" s="11"/>
      <c r="C492" s="11"/>
      <c r="D492" s="11"/>
      <c r="E492" s="65"/>
    </row>
    <row r="493">
      <c r="A493" s="11"/>
      <c r="B493" s="11"/>
      <c r="C493" s="11"/>
      <c r="D493" s="11"/>
      <c r="E493" s="65"/>
    </row>
    <row r="494">
      <c r="A494" s="11"/>
      <c r="B494" s="11"/>
      <c r="C494" s="11"/>
      <c r="D494" s="11"/>
      <c r="E494" s="65"/>
    </row>
    <row r="495">
      <c r="A495" s="11"/>
      <c r="B495" s="11"/>
      <c r="C495" s="11"/>
      <c r="D495" s="11"/>
      <c r="E495" s="65"/>
    </row>
    <row r="496">
      <c r="A496" s="11"/>
      <c r="B496" s="11"/>
      <c r="C496" s="11"/>
      <c r="D496" s="11"/>
      <c r="E496" s="65"/>
    </row>
    <row r="497">
      <c r="A497" s="11"/>
      <c r="B497" s="11"/>
      <c r="C497" s="11"/>
      <c r="D497" s="11"/>
      <c r="E497" s="65"/>
    </row>
    <row r="498">
      <c r="A498" s="11"/>
      <c r="B498" s="11"/>
      <c r="C498" s="11"/>
      <c r="D498" s="11"/>
      <c r="E498" s="65"/>
    </row>
    <row r="499">
      <c r="A499" s="11"/>
      <c r="B499" s="11"/>
      <c r="C499" s="11"/>
      <c r="D499" s="11"/>
      <c r="E499" s="65"/>
    </row>
    <row r="500">
      <c r="A500" s="11"/>
      <c r="B500" s="11"/>
      <c r="C500" s="11"/>
      <c r="D500" s="11"/>
      <c r="E500" s="65"/>
    </row>
    <row r="501">
      <c r="A501" s="11"/>
      <c r="B501" s="11"/>
      <c r="C501" s="11"/>
      <c r="D501" s="11"/>
      <c r="E501" s="65"/>
    </row>
    <row r="502">
      <c r="A502" s="11"/>
      <c r="B502" s="11"/>
      <c r="C502" s="11"/>
      <c r="D502" s="11"/>
      <c r="E502" s="65"/>
    </row>
    <row r="503">
      <c r="A503" s="11"/>
      <c r="B503" s="11"/>
      <c r="C503" s="11"/>
      <c r="D503" s="11"/>
      <c r="E503" s="65"/>
    </row>
    <row r="504">
      <c r="A504" s="11"/>
      <c r="B504" s="11"/>
      <c r="C504" s="11"/>
      <c r="D504" s="11"/>
      <c r="E504" s="65"/>
    </row>
    <row r="505">
      <c r="A505" s="11"/>
      <c r="B505" s="11"/>
      <c r="C505" s="11"/>
      <c r="D505" s="11"/>
      <c r="E505" s="65"/>
    </row>
    <row r="506">
      <c r="A506" s="11"/>
      <c r="B506" s="11"/>
      <c r="C506" s="11"/>
      <c r="D506" s="11"/>
      <c r="E506" s="65"/>
    </row>
    <row r="507">
      <c r="A507" s="11"/>
      <c r="B507" s="11"/>
      <c r="C507" s="11"/>
      <c r="D507" s="11"/>
      <c r="E507" s="65"/>
    </row>
    <row r="508">
      <c r="A508" s="11"/>
      <c r="B508" s="11"/>
      <c r="C508" s="11"/>
      <c r="D508" s="11"/>
      <c r="E508" s="65"/>
    </row>
    <row r="509">
      <c r="A509" s="11"/>
      <c r="B509" s="11"/>
      <c r="C509" s="11"/>
      <c r="D509" s="11"/>
      <c r="E509" s="65"/>
    </row>
    <row r="510">
      <c r="A510" s="11"/>
      <c r="B510" s="11"/>
      <c r="C510" s="11"/>
      <c r="D510" s="11"/>
      <c r="E510" s="65"/>
    </row>
    <row r="511">
      <c r="A511" s="11"/>
      <c r="B511" s="11"/>
      <c r="C511" s="11"/>
      <c r="D511" s="11"/>
      <c r="E511" s="65"/>
    </row>
    <row r="512">
      <c r="A512" s="11"/>
      <c r="B512" s="11"/>
      <c r="C512" s="11"/>
      <c r="D512" s="11"/>
      <c r="E512" s="65"/>
    </row>
    <row r="513">
      <c r="A513" s="11"/>
      <c r="B513" s="11"/>
      <c r="C513" s="11"/>
      <c r="D513" s="11"/>
      <c r="E513" s="65"/>
    </row>
    <row r="514">
      <c r="A514" s="11"/>
      <c r="B514" s="11"/>
      <c r="C514" s="11"/>
      <c r="D514" s="11"/>
      <c r="E514" s="65"/>
    </row>
    <row r="515">
      <c r="A515" s="11"/>
      <c r="B515" s="11"/>
      <c r="C515" s="11"/>
      <c r="D515" s="11"/>
      <c r="E515" s="65"/>
    </row>
    <row r="516">
      <c r="A516" s="11"/>
      <c r="B516" s="11"/>
      <c r="C516" s="11"/>
      <c r="D516" s="11"/>
      <c r="E516" s="65"/>
    </row>
    <row r="517">
      <c r="A517" s="11"/>
      <c r="B517" s="11"/>
      <c r="C517" s="11"/>
      <c r="D517" s="11"/>
      <c r="E517" s="65"/>
    </row>
    <row r="518">
      <c r="A518" s="11"/>
      <c r="B518" s="11"/>
      <c r="C518" s="11"/>
      <c r="D518" s="11"/>
      <c r="E518" s="65"/>
    </row>
    <row r="519">
      <c r="A519" s="11"/>
      <c r="B519" s="11"/>
      <c r="C519" s="11"/>
      <c r="D519" s="11"/>
      <c r="E519" s="65"/>
    </row>
    <row r="520">
      <c r="A520" s="11"/>
      <c r="B520" s="11"/>
      <c r="C520" s="11"/>
      <c r="D520" s="11"/>
      <c r="E520" s="65"/>
    </row>
    <row r="521">
      <c r="A521" s="11"/>
      <c r="B521" s="11"/>
      <c r="C521" s="11"/>
      <c r="D521" s="11"/>
      <c r="E521" s="65"/>
    </row>
    <row r="522">
      <c r="A522" s="11"/>
      <c r="B522" s="11"/>
      <c r="C522" s="11"/>
      <c r="D522" s="11"/>
      <c r="E522" s="65"/>
    </row>
    <row r="523">
      <c r="A523" s="11"/>
      <c r="B523" s="11"/>
      <c r="C523" s="11"/>
      <c r="D523" s="11"/>
      <c r="E523" s="65"/>
    </row>
    <row r="524">
      <c r="A524" s="11"/>
      <c r="B524" s="11"/>
      <c r="C524" s="11"/>
      <c r="D524" s="11"/>
      <c r="E524" s="65"/>
    </row>
    <row r="525">
      <c r="A525" s="11"/>
      <c r="B525" s="11"/>
      <c r="C525" s="11"/>
      <c r="D525" s="11"/>
      <c r="E525" s="65"/>
    </row>
    <row r="526">
      <c r="A526" s="11"/>
      <c r="B526" s="11"/>
      <c r="C526" s="11"/>
      <c r="D526" s="11"/>
      <c r="E526" s="65"/>
    </row>
    <row r="527">
      <c r="A527" s="11"/>
      <c r="B527" s="11"/>
      <c r="C527" s="11"/>
      <c r="D527" s="11"/>
      <c r="E527" s="65"/>
    </row>
    <row r="528">
      <c r="A528" s="11"/>
      <c r="B528" s="11"/>
      <c r="C528" s="11"/>
      <c r="D528" s="11"/>
      <c r="E528" s="65"/>
    </row>
    <row r="529">
      <c r="A529" s="11"/>
      <c r="B529" s="11"/>
      <c r="C529" s="11"/>
      <c r="D529" s="11"/>
      <c r="E529" s="65"/>
    </row>
    <row r="530">
      <c r="A530" s="11"/>
      <c r="B530" s="11"/>
      <c r="C530" s="11"/>
      <c r="D530" s="11"/>
      <c r="E530" s="65"/>
    </row>
    <row r="531">
      <c r="A531" s="11"/>
      <c r="B531" s="11"/>
      <c r="C531" s="11"/>
      <c r="D531" s="11"/>
      <c r="E531" s="65"/>
    </row>
    <row r="532">
      <c r="A532" s="11"/>
      <c r="B532" s="11"/>
      <c r="C532" s="11"/>
      <c r="D532" s="11"/>
      <c r="E532" s="65"/>
    </row>
    <row r="533">
      <c r="A533" s="11"/>
      <c r="B533" s="11"/>
      <c r="C533" s="11"/>
      <c r="D533" s="11"/>
      <c r="E533" s="65"/>
    </row>
    <row r="534">
      <c r="A534" s="11"/>
      <c r="B534" s="11"/>
      <c r="C534" s="11"/>
      <c r="D534" s="11"/>
      <c r="E534" s="65"/>
    </row>
    <row r="535">
      <c r="A535" s="11"/>
      <c r="B535" s="11"/>
      <c r="C535" s="11"/>
      <c r="D535" s="11"/>
      <c r="E535" s="65"/>
    </row>
    <row r="536">
      <c r="A536" s="11"/>
      <c r="B536" s="11"/>
      <c r="C536" s="11"/>
      <c r="D536" s="11"/>
      <c r="E536" s="65"/>
    </row>
    <row r="537">
      <c r="A537" s="11"/>
      <c r="B537" s="11"/>
      <c r="C537" s="11"/>
      <c r="D537" s="11"/>
      <c r="E537" s="65"/>
    </row>
    <row r="538">
      <c r="A538" s="11"/>
      <c r="B538" s="11"/>
      <c r="C538" s="11"/>
      <c r="D538" s="11"/>
      <c r="E538" s="65"/>
    </row>
    <row r="539">
      <c r="A539" s="11"/>
      <c r="B539" s="11"/>
      <c r="C539" s="11"/>
      <c r="D539" s="11"/>
      <c r="E539" s="65"/>
    </row>
    <row r="540">
      <c r="A540" s="11"/>
      <c r="B540" s="11"/>
      <c r="C540" s="11"/>
      <c r="D540" s="11"/>
      <c r="E540" s="65"/>
    </row>
    <row r="541">
      <c r="A541" s="11"/>
      <c r="B541" s="11"/>
      <c r="C541" s="11"/>
      <c r="D541" s="11"/>
      <c r="E541" s="65"/>
    </row>
    <row r="542">
      <c r="A542" s="11"/>
      <c r="B542" s="11"/>
      <c r="C542" s="11"/>
      <c r="D542" s="11"/>
      <c r="E542" s="65"/>
    </row>
    <row r="543">
      <c r="A543" s="11"/>
      <c r="B543" s="11"/>
      <c r="C543" s="11"/>
      <c r="D543" s="11"/>
      <c r="E543" s="65"/>
    </row>
    <row r="544">
      <c r="A544" s="11"/>
      <c r="B544" s="11"/>
      <c r="C544" s="11"/>
      <c r="D544" s="11"/>
      <c r="E544" s="65"/>
    </row>
    <row r="545">
      <c r="A545" s="11"/>
      <c r="B545" s="11"/>
      <c r="C545" s="11"/>
      <c r="D545" s="11"/>
      <c r="E545" s="65"/>
    </row>
    <row r="546">
      <c r="A546" s="11"/>
      <c r="B546" s="11"/>
      <c r="C546" s="11"/>
      <c r="D546" s="11"/>
      <c r="E546" s="65"/>
    </row>
    <row r="547">
      <c r="A547" s="11"/>
      <c r="B547" s="11"/>
      <c r="C547" s="11"/>
      <c r="D547" s="11"/>
      <c r="E547" s="65"/>
    </row>
    <row r="548">
      <c r="A548" s="11"/>
      <c r="B548" s="11"/>
      <c r="C548" s="11"/>
      <c r="D548" s="11"/>
      <c r="E548" s="65"/>
    </row>
    <row r="549">
      <c r="A549" s="11"/>
      <c r="B549" s="11"/>
      <c r="C549" s="11"/>
      <c r="D549" s="11"/>
      <c r="E549" s="65"/>
    </row>
    <row r="550">
      <c r="A550" s="11"/>
      <c r="B550" s="11"/>
      <c r="C550" s="11"/>
      <c r="D550" s="11"/>
      <c r="E550" s="65"/>
    </row>
    <row r="551">
      <c r="A551" s="11"/>
      <c r="B551" s="11"/>
      <c r="C551" s="11"/>
      <c r="D551" s="11"/>
      <c r="E551" s="65"/>
    </row>
    <row r="552">
      <c r="A552" s="11"/>
      <c r="B552" s="11"/>
      <c r="C552" s="11"/>
      <c r="D552" s="11"/>
      <c r="E552" s="65"/>
    </row>
    <row r="553">
      <c r="A553" s="11"/>
      <c r="B553" s="11"/>
      <c r="C553" s="11"/>
      <c r="D553" s="11"/>
      <c r="E553" s="65"/>
    </row>
    <row r="554">
      <c r="A554" s="11"/>
      <c r="B554" s="11"/>
      <c r="C554" s="11"/>
      <c r="D554" s="11"/>
      <c r="E554" s="65"/>
    </row>
    <row r="555">
      <c r="A555" s="11"/>
      <c r="B555" s="11"/>
      <c r="C555" s="11"/>
      <c r="D555" s="11"/>
      <c r="E555" s="65"/>
    </row>
    <row r="556">
      <c r="A556" s="11"/>
      <c r="B556" s="11"/>
      <c r="C556" s="11"/>
      <c r="D556" s="11"/>
      <c r="E556" s="65"/>
    </row>
    <row r="557">
      <c r="A557" s="11"/>
      <c r="B557" s="11"/>
      <c r="C557" s="11"/>
      <c r="D557" s="11"/>
      <c r="E557" s="65"/>
    </row>
    <row r="558">
      <c r="A558" s="11"/>
      <c r="B558" s="11"/>
      <c r="C558" s="11"/>
      <c r="D558" s="11"/>
      <c r="E558" s="65"/>
    </row>
    <row r="559">
      <c r="A559" s="11"/>
      <c r="B559" s="11"/>
      <c r="C559" s="11"/>
      <c r="D559" s="11"/>
      <c r="E559" s="65"/>
    </row>
    <row r="560">
      <c r="A560" s="11"/>
      <c r="B560" s="11"/>
      <c r="C560" s="11"/>
      <c r="D560" s="11"/>
      <c r="E560" s="65"/>
    </row>
    <row r="561">
      <c r="A561" s="11"/>
      <c r="B561" s="11"/>
      <c r="C561" s="11"/>
      <c r="D561" s="11"/>
      <c r="E561" s="65"/>
    </row>
    <row r="562">
      <c r="A562" s="11"/>
      <c r="B562" s="11"/>
      <c r="C562" s="11"/>
      <c r="D562" s="11"/>
      <c r="E562" s="65"/>
    </row>
    <row r="563">
      <c r="A563" s="11"/>
      <c r="B563" s="11"/>
      <c r="C563" s="11"/>
      <c r="D563" s="11"/>
      <c r="E563" s="65"/>
    </row>
    <row r="564">
      <c r="A564" s="11"/>
      <c r="B564" s="11"/>
      <c r="C564" s="11"/>
      <c r="D564" s="11"/>
      <c r="E564" s="65"/>
    </row>
    <row r="565">
      <c r="A565" s="11"/>
      <c r="B565" s="11"/>
      <c r="C565" s="11"/>
      <c r="D565" s="11"/>
      <c r="E565" s="65"/>
    </row>
    <row r="566">
      <c r="A566" s="11"/>
      <c r="B566" s="11"/>
      <c r="C566" s="11"/>
      <c r="D566" s="11"/>
      <c r="E566" s="65"/>
    </row>
    <row r="567">
      <c r="A567" s="11"/>
      <c r="B567" s="11"/>
      <c r="C567" s="11"/>
      <c r="D567" s="11"/>
      <c r="E567" s="65"/>
    </row>
    <row r="568">
      <c r="A568" s="11"/>
      <c r="B568" s="11"/>
      <c r="C568" s="11"/>
      <c r="D568" s="11"/>
      <c r="E568" s="65"/>
    </row>
    <row r="569">
      <c r="A569" s="11"/>
      <c r="B569" s="11"/>
      <c r="C569" s="11"/>
      <c r="D569" s="11"/>
      <c r="E569" s="65"/>
    </row>
    <row r="570">
      <c r="A570" s="11"/>
      <c r="B570" s="11"/>
      <c r="C570" s="11"/>
      <c r="D570" s="11"/>
      <c r="E570" s="65"/>
    </row>
    <row r="571">
      <c r="A571" s="11"/>
      <c r="B571" s="11"/>
      <c r="C571" s="11"/>
      <c r="D571" s="11"/>
      <c r="E571" s="65"/>
    </row>
    <row r="572">
      <c r="A572" s="11"/>
      <c r="B572" s="11"/>
      <c r="C572" s="11"/>
      <c r="D572" s="11"/>
      <c r="E572" s="65"/>
    </row>
    <row r="573">
      <c r="A573" s="11"/>
      <c r="B573" s="11"/>
      <c r="C573" s="11"/>
      <c r="D573" s="11"/>
      <c r="E573" s="65"/>
    </row>
    <row r="574">
      <c r="A574" s="11"/>
      <c r="B574" s="11"/>
      <c r="C574" s="11"/>
      <c r="D574" s="11"/>
      <c r="E574" s="65"/>
    </row>
    <row r="575">
      <c r="A575" s="11"/>
      <c r="B575" s="11"/>
      <c r="C575" s="11"/>
      <c r="D575" s="11"/>
      <c r="E575" s="65"/>
    </row>
    <row r="576">
      <c r="A576" s="11"/>
      <c r="B576" s="11"/>
      <c r="C576" s="11"/>
      <c r="D576" s="11"/>
      <c r="E576" s="65"/>
    </row>
    <row r="577">
      <c r="A577" s="11"/>
      <c r="B577" s="11"/>
      <c r="C577" s="11"/>
      <c r="D577" s="11"/>
      <c r="E577" s="65"/>
    </row>
    <row r="578">
      <c r="A578" s="11"/>
      <c r="B578" s="11"/>
      <c r="C578" s="11"/>
      <c r="D578" s="11"/>
      <c r="E578" s="65"/>
    </row>
    <row r="579">
      <c r="A579" s="11"/>
      <c r="B579" s="11"/>
      <c r="C579" s="11"/>
      <c r="D579" s="11"/>
      <c r="E579" s="65"/>
    </row>
    <row r="580">
      <c r="A580" s="11"/>
      <c r="B580" s="11"/>
      <c r="C580" s="11"/>
      <c r="D580" s="11"/>
      <c r="E580" s="65"/>
    </row>
    <row r="581">
      <c r="A581" s="11"/>
      <c r="B581" s="11"/>
      <c r="C581" s="11"/>
      <c r="D581" s="11"/>
      <c r="E581" s="65"/>
    </row>
    <row r="582">
      <c r="A582" s="11"/>
      <c r="B582" s="11"/>
      <c r="C582" s="11"/>
      <c r="D582" s="11"/>
      <c r="E582" s="65"/>
    </row>
    <row r="583">
      <c r="A583" s="11"/>
      <c r="B583" s="11"/>
      <c r="C583" s="11"/>
      <c r="D583" s="11"/>
      <c r="E583" s="65"/>
    </row>
    <row r="584">
      <c r="A584" s="11"/>
      <c r="B584" s="11"/>
      <c r="C584" s="11"/>
      <c r="D584" s="11"/>
      <c r="E584" s="65"/>
    </row>
    <row r="585">
      <c r="A585" s="11"/>
      <c r="B585" s="11"/>
      <c r="C585" s="11"/>
      <c r="D585" s="11"/>
      <c r="E585" s="65"/>
    </row>
    <row r="586">
      <c r="A586" s="11"/>
      <c r="B586" s="11"/>
      <c r="C586" s="11"/>
      <c r="D586" s="11"/>
      <c r="E586" s="65"/>
    </row>
    <row r="587">
      <c r="A587" s="11"/>
      <c r="B587" s="11"/>
      <c r="C587" s="11"/>
      <c r="D587" s="11"/>
      <c r="E587" s="65"/>
    </row>
    <row r="588">
      <c r="A588" s="11"/>
      <c r="B588" s="11"/>
      <c r="C588" s="11"/>
      <c r="D588" s="11"/>
      <c r="E588" s="65"/>
    </row>
    <row r="589">
      <c r="A589" s="11"/>
      <c r="B589" s="11"/>
      <c r="C589" s="11"/>
      <c r="D589" s="11"/>
      <c r="E589" s="65"/>
    </row>
    <row r="590">
      <c r="A590" s="11"/>
      <c r="B590" s="11"/>
      <c r="C590" s="11"/>
      <c r="D590" s="11"/>
      <c r="E590" s="65"/>
    </row>
    <row r="591">
      <c r="A591" s="11"/>
      <c r="B591" s="11"/>
      <c r="C591" s="11"/>
      <c r="D591" s="11"/>
      <c r="E591" s="65"/>
    </row>
    <row r="592">
      <c r="A592" s="11"/>
      <c r="B592" s="11"/>
      <c r="C592" s="11"/>
      <c r="D592" s="11"/>
      <c r="E592" s="65"/>
    </row>
    <row r="593">
      <c r="A593" s="11"/>
      <c r="B593" s="11"/>
      <c r="C593" s="11"/>
      <c r="D593" s="11"/>
      <c r="E593" s="65"/>
    </row>
    <row r="594">
      <c r="A594" s="11"/>
      <c r="B594" s="11"/>
      <c r="C594" s="11"/>
      <c r="D594" s="11"/>
      <c r="E594" s="65"/>
    </row>
    <row r="595">
      <c r="A595" s="11"/>
      <c r="B595" s="11"/>
      <c r="C595" s="11"/>
      <c r="D595" s="11"/>
      <c r="E595" s="65"/>
    </row>
    <row r="596">
      <c r="A596" s="11"/>
      <c r="B596" s="11"/>
      <c r="C596" s="11"/>
      <c r="D596" s="11"/>
      <c r="E596" s="65"/>
    </row>
    <row r="597">
      <c r="A597" s="11"/>
      <c r="B597" s="11"/>
      <c r="C597" s="11"/>
      <c r="D597" s="11"/>
      <c r="E597" s="65"/>
    </row>
    <row r="598">
      <c r="A598" s="11"/>
      <c r="B598" s="11"/>
      <c r="C598" s="11"/>
      <c r="D598" s="11"/>
      <c r="E598" s="65"/>
    </row>
    <row r="599">
      <c r="A599" s="11"/>
      <c r="B599" s="11"/>
      <c r="C599" s="11"/>
      <c r="D599" s="11"/>
      <c r="E599" s="65"/>
    </row>
    <row r="600">
      <c r="A600" s="11"/>
      <c r="B600" s="11"/>
      <c r="C600" s="11"/>
      <c r="D600" s="11"/>
      <c r="E600" s="65"/>
    </row>
    <row r="601">
      <c r="A601" s="11"/>
      <c r="B601" s="11"/>
      <c r="C601" s="11"/>
      <c r="D601" s="11"/>
      <c r="E601" s="65"/>
    </row>
    <row r="602">
      <c r="A602" s="11"/>
      <c r="B602" s="11"/>
      <c r="C602" s="11"/>
      <c r="D602" s="11"/>
      <c r="E602" s="65"/>
    </row>
    <row r="603">
      <c r="A603" s="11"/>
      <c r="B603" s="11"/>
      <c r="C603" s="11"/>
      <c r="D603" s="11"/>
      <c r="E603" s="65"/>
    </row>
    <row r="604">
      <c r="A604" s="11"/>
      <c r="B604" s="11"/>
      <c r="C604" s="11"/>
      <c r="D604" s="11"/>
      <c r="E604" s="65"/>
    </row>
    <row r="605">
      <c r="A605" s="11"/>
      <c r="B605" s="11"/>
      <c r="C605" s="11"/>
      <c r="D605" s="11"/>
      <c r="E605" s="65"/>
    </row>
    <row r="606">
      <c r="A606" s="11"/>
      <c r="B606" s="11"/>
      <c r="C606" s="11"/>
      <c r="D606" s="11"/>
      <c r="E606" s="65"/>
    </row>
    <row r="607">
      <c r="A607" s="11"/>
      <c r="B607" s="11"/>
      <c r="C607" s="11"/>
      <c r="D607" s="11"/>
      <c r="E607" s="65"/>
    </row>
    <row r="608">
      <c r="A608" s="11"/>
      <c r="B608" s="11"/>
      <c r="C608" s="11"/>
      <c r="D608" s="11"/>
      <c r="E608" s="65"/>
    </row>
    <row r="609">
      <c r="A609" s="11"/>
      <c r="B609" s="11"/>
      <c r="C609" s="11"/>
      <c r="D609" s="11"/>
      <c r="E609" s="65"/>
    </row>
    <row r="610">
      <c r="A610" s="11"/>
      <c r="B610" s="11"/>
      <c r="C610" s="11"/>
      <c r="D610" s="11"/>
      <c r="E610" s="65"/>
    </row>
    <row r="611">
      <c r="A611" s="11"/>
      <c r="B611" s="11"/>
      <c r="C611" s="11"/>
      <c r="D611" s="11"/>
      <c r="E611" s="65"/>
    </row>
    <row r="612">
      <c r="A612" s="11"/>
      <c r="B612" s="11"/>
      <c r="C612" s="11"/>
      <c r="D612" s="11"/>
      <c r="E612" s="65"/>
    </row>
    <row r="613">
      <c r="A613" s="11"/>
      <c r="B613" s="11"/>
      <c r="C613" s="11"/>
      <c r="D613" s="11"/>
      <c r="E613" s="65"/>
    </row>
    <row r="614">
      <c r="A614" s="11"/>
      <c r="B614" s="11"/>
      <c r="C614" s="11"/>
      <c r="D614" s="11"/>
      <c r="E614" s="65"/>
    </row>
    <row r="615">
      <c r="A615" s="11"/>
      <c r="B615" s="11"/>
      <c r="C615" s="11"/>
      <c r="D615" s="11"/>
      <c r="E615" s="65"/>
    </row>
    <row r="616">
      <c r="A616" s="11"/>
      <c r="B616" s="11"/>
      <c r="C616" s="11"/>
      <c r="D616" s="11"/>
      <c r="E616" s="65"/>
    </row>
    <row r="617">
      <c r="A617" s="11"/>
      <c r="B617" s="11"/>
      <c r="C617" s="11"/>
      <c r="D617" s="11"/>
      <c r="E617" s="65"/>
    </row>
    <row r="618">
      <c r="A618" s="11"/>
      <c r="B618" s="11"/>
      <c r="C618" s="11"/>
      <c r="D618" s="11"/>
      <c r="E618" s="65"/>
    </row>
    <row r="619">
      <c r="A619" s="11"/>
      <c r="B619" s="11"/>
      <c r="C619" s="11"/>
      <c r="D619" s="11"/>
      <c r="E619" s="65"/>
    </row>
    <row r="620">
      <c r="A620" s="11"/>
      <c r="B620" s="11"/>
      <c r="C620" s="11"/>
      <c r="D620" s="11"/>
      <c r="E620" s="65"/>
    </row>
    <row r="621">
      <c r="A621" s="11"/>
      <c r="B621" s="11"/>
      <c r="C621" s="11"/>
      <c r="D621" s="11"/>
      <c r="E621" s="65"/>
    </row>
    <row r="622">
      <c r="A622" s="11"/>
      <c r="B622" s="11"/>
      <c r="C622" s="11"/>
      <c r="D622" s="11"/>
      <c r="E622" s="65"/>
    </row>
    <row r="623">
      <c r="A623" s="11"/>
      <c r="B623" s="11"/>
      <c r="C623" s="11"/>
      <c r="D623" s="11"/>
      <c r="E623" s="65"/>
    </row>
    <row r="624">
      <c r="A624" s="11"/>
      <c r="B624" s="11"/>
      <c r="C624" s="11"/>
      <c r="D624" s="11"/>
      <c r="E624" s="65"/>
    </row>
    <row r="625">
      <c r="A625" s="11"/>
      <c r="B625" s="11"/>
      <c r="C625" s="11"/>
      <c r="D625" s="11"/>
      <c r="E625" s="65"/>
    </row>
    <row r="626">
      <c r="A626" s="11"/>
      <c r="B626" s="11"/>
      <c r="C626" s="11"/>
      <c r="D626" s="11"/>
      <c r="E626" s="65"/>
    </row>
    <row r="627">
      <c r="A627" s="11"/>
      <c r="B627" s="11"/>
      <c r="C627" s="11"/>
      <c r="D627" s="11"/>
      <c r="E627" s="65"/>
    </row>
    <row r="628">
      <c r="A628" s="11"/>
      <c r="B628" s="11"/>
      <c r="C628" s="11"/>
      <c r="D628" s="11"/>
      <c r="E628" s="65"/>
    </row>
    <row r="629">
      <c r="A629" s="11"/>
      <c r="B629" s="11"/>
      <c r="C629" s="11"/>
      <c r="D629" s="11"/>
      <c r="E629" s="65"/>
    </row>
    <row r="630">
      <c r="A630" s="11"/>
      <c r="B630" s="11"/>
      <c r="C630" s="11"/>
      <c r="D630" s="11"/>
      <c r="E630" s="65"/>
    </row>
    <row r="631">
      <c r="A631" s="11"/>
      <c r="B631" s="11"/>
      <c r="C631" s="11"/>
      <c r="D631" s="11"/>
      <c r="E631" s="65"/>
    </row>
    <row r="632">
      <c r="A632" s="11"/>
      <c r="B632" s="11"/>
      <c r="C632" s="11"/>
      <c r="D632" s="11"/>
      <c r="E632" s="65"/>
    </row>
    <row r="633">
      <c r="A633" s="11"/>
      <c r="B633" s="11"/>
      <c r="C633" s="11"/>
      <c r="D633" s="11"/>
      <c r="E633" s="65"/>
    </row>
    <row r="634">
      <c r="A634" s="11"/>
      <c r="B634" s="11"/>
      <c r="C634" s="11"/>
      <c r="D634" s="11"/>
      <c r="E634" s="65"/>
    </row>
    <row r="635">
      <c r="A635" s="11"/>
      <c r="B635" s="11"/>
      <c r="C635" s="11"/>
      <c r="D635" s="11"/>
      <c r="E635" s="65"/>
    </row>
    <row r="636">
      <c r="A636" s="11"/>
      <c r="B636" s="11"/>
      <c r="C636" s="11"/>
      <c r="D636" s="11"/>
      <c r="E636" s="65"/>
    </row>
    <row r="637">
      <c r="A637" s="11"/>
      <c r="B637" s="11"/>
      <c r="C637" s="11"/>
      <c r="D637" s="11"/>
      <c r="E637" s="65"/>
    </row>
    <row r="638">
      <c r="A638" s="11"/>
      <c r="B638" s="11"/>
      <c r="C638" s="11"/>
      <c r="D638" s="11"/>
      <c r="E638" s="65"/>
    </row>
    <row r="639">
      <c r="A639" s="11"/>
      <c r="B639" s="11"/>
      <c r="C639" s="11"/>
      <c r="D639" s="11"/>
      <c r="E639" s="65"/>
    </row>
    <row r="640">
      <c r="A640" s="11"/>
      <c r="B640" s="11"/>
      <c r="C640" s="11"/>
      <c r="D640" s="11"/>
      <c r="E640" s="65"/>
    </row>
    <row r="641">
      <c r="A641" s="11"/>
      <c r="B641" s="11"/>
      <c r="C641" s="11"/>
      <c r="D641" s="11"/>
      <c r="E641" s="65"/>
    </row>
    <row r="642">
      <c r="A642" s="11"/>
      <c r="B642" s="11"/>
      <c r="C642" s="11"/>
      <c r="D642" s="11"/>
      <c r="E642" s="65"/>
    </row>
    <row r="643">
      <c r="A643" s="11"/>
      <c r="B643" s="11"/>
      <c r="C643" s="11"/>
      <c r="D643" s="11"/>
      <c r="E643" s="65"/>
    </row>
    <row r="644">
      <c r="A644" s="11"/>
      <c r="B644" s="11"/>
      <c r="C644" s="11"/>
      <c r="D644" s="11"/>
      <c r="E644" s="65"/>
    </row>
    <row r="645">
      <c r="A645" s="11"/>
      <c r="B645" s="11"/>
      <c r="C645" s="11"/>
      <c r="D645" s="11"/>
      <c r="E645" s="65"/>
    </row>
    <row r="646">
      <c r="A646" s="11"/>
      <c r="B646" s="11"/>
      <c r="C646" s="11"/>
      <c r="D646" s="11"/>
      <c r="E646" s="65"/>
    </row>
    <row r="647">
      <c r="A647" s="11"/>
      <c r="B647" s="11"/>
      <c r="C647" s="11"/>
      <c r="D647" s="11"/>
      <c r="E647" s="65"/>
    </row>
    <row r="648">
      <c r="A648" s="11"/>
      <c r="B648" s="11"/>
      <c r="C648" s="11"/>
      <c r="D648" s="11"/>
      <c r="E648" s="65"/>
    </row>
    <row r="649">
      <c r="A649" s="11"/>
      <c r="B649" s="11"/>
      <c r="C649" s="11"/>
      <c r="D649" s="11"/>
      <c r="E649" s="65"/>
    </row>
    <row r="650">
      <c r="A650" s="11"/>
      <c r="B650" s="11"/>
      <c r="C650" s="11"/>
      <c r="D650" s="11"/>
      <c r="E650" s="65"/>
    </row>
    <row r="651">
      <c r="A651" s="11"/>
      <c r="B651" s="11"/>
      <c r="C651" s="11"/>
      <c r="D651" s="11"/>
      <c r="E651" s="65"/>
    </row>
    <row r="652">
      <c r="A652" s="11"/>
      <c r="B652" s="11"/>
      <c r="C652" s="11"/>
      <c r="D652" s="11"/>
      <c r="E652" s="65"/>
    </row>
    <row r="653">
      <c r="A653" s="11"/>
      <c r="B653" s="11"/>
      <c r="C653" s="11"/>
      <c r="D653" s="11"/>
      <c r="E653" s="65"/>
    </row>
    <row r="654">
      <c r="A654" s="11"/>
      <c r="B654" s="11"/>
      <c r="C654" s="11"/>
      <c r="D654" s="11"/>
      <c r="E654" s="65"/>
    </row>
    <row r="655">
      <c r="A655" s="11"/>
      <c r="B655" s="11"/>
      <c r="C655" s="11"/>
      <c r="D655" s="11"/>
      <c r="E655" s="65"/>
    </row>
    <row r="656">
      <c r="A656" s="11"/>
      <c r="B656" s="11"/>
      <c r="C656" s="11"/>
      <c r="D656" s="11"/>
      <c r="E656" s="65"/>
    </row>
    <row r="657">
      <c r="A657" s="11"/>
      <c r="B657" s="11"/>
      <c r="C657" s="11"/>
      <c r="D657" s="11"/>
      <c r="E657" s="65"/>
    </row>
    <row r="658">
      <c r="A658" s="11"/>
      <c r="B658" s="11"/>
      <c r="C658" s="11"/>
      <c r="D658" s="11"/>
      <c r="E658" s="65"/>
    </row>
    <row r="659">
      <c r="A659" s="11"/>
      <c r="B659" s="11"/>
      <c r="C659" s="11"/>
      <c r="D659" s="11"/>
      <c r="E659" s="65"/>
    </row>
    <row r="660">
      <c r="A660" s="11"/>
      <c r="B660" s="11"/>
      <c r="C660" s="11"/>
      <c r="D660" s="11"/>
      <c r="E660" s="65"/>
    </row>
    <row r="661">
      <c r="A661" s="11"/>
      <c r="B661" s="11"/>
      <c r="C661" s="11"/>
      <c r="D661" s="11"/>
      <c r="E661" s="65"/>
    </row>
    <row r="662">
      <c r="A662" s="11"/>
      <c r="B662" s="11"/>
      <c r="C662" s="11"/>
      <c r="D662" s="11"/>
      <c r="E662" s="65"/>
    </row>
    <row r="663">
      <c r="A663" s="11"/>
      <c r="B663" s="11"/>
      <c r="C663" s="11"/>
      <c r="D663" s="11"/>
      <c r="E663" s="65"/>
    </row>
    <row r="664">
      <c r="A664" s="11"/>
      <c r="B664" s="11"/>
      <c r="C664" s="11"/>
      <c r="D664" s="11"/>
      <c r="E664" s="65"/>
    </row>
    <row r="665">
      <c r="A665" s="11"/>
      <c r="B665" s="11"/>
      <c r="C665" s="11"/>
      <c r="D665" s="11"/>
      <c r="E665" s="65"/>
    </row>
    <row r="666">
      <c r="A666" s="11"/>
      <c r="B666" s="11"/>
      <c r="C666" s="11"/>
      <c r="D666" s="11"/>
      <c r="E666" s="65"/>
    </row>
    <row r="667">
      <c r="A667" s="11"/>
      <c r="B667" s="11"/>
      <c r="C667" s="11"/>
      <c r="D667" s="11"/>
      <c r="E667" s="65"/>
    </row>
    <row r="668">
      <c r="A668" s="11"/>
      <c r="B668" s="11"/>
      <c r="C668" s="11"/>
      <c r="D668" s="11"/>
      <c r="E668" s="65"/>
    </row>
    <row r="669">
      <c r="A669" s="11"/>
      <c r="B669" s="11"/>
      <c r="C669" s="11"/>
      <c r="D669" s="11"/>
      <c r="E669" s="65"/>
    </row>
    <row r="670">
      <c r="A670" s="11"/>
      <c r="B670" s="11"/>
      <c r="C670" s="11"/>
      <c r="D670" s="11"/>
      <c r="E670" s="65"/>
    </row>
    <row r="671">
      <c r="A671" s="11"/>
      <c r="B671" s="11"/>
      <c r="C671" s="11"/>
      <c r="D671" s="11"/>
      <c r="E671" s="65"/>
    </row>
    <row r="672">
      <c r="A672" s="11"/>
      <c r="B672" s="11"/>
      <c r="C672" s="11"/>
      <c r="D672" s="11"/>
      <c r="E672" s="65"/>
    </row>
    <row r="673">
      <c r="A673" s="11"/>
      <c r="B673" s="11"/>
      <c r="C673" s="11"/>
      <c r="D673" s="11"/>
      <c r="E673" s="65"/>
    </row>
    <row r="674">
      <c r="A674" s="11"/>
      <c r="B674" s="11"/>
      <c r="C674" s="11"/>
      <c r="D674" s="11"/>
      <c r="E674" s="65"/>
    </row>
    <row r="675">
      <c r="A675" s="11"/>
      <c r="B675" s="11"/>
      <c r="C675" s="11"/>
      <c r="D675" s="11"/>
      <c r="E675" s="65"/>
    </row>
    <row r="676">
      <c r="A676" s="11"/>
      <c r="B676" s="11"/>
      <c r="C676" s="11"/>
      <c r="D676" s="11"/>
      <c r="E676" s="65"/>
    </row>
    <row r="677">
      <c r="A677" s="11"/>
      <c r="B677" s="11"/>
      <c r="C677" s="11"/>
      <c r="D677" s="11"/>
      <c r="E677" s="65"/>
    </row>
    <row r="678">
      <c r="A678" s="11"/>
      <c r="B678" s="11"/>
      <c r="C678" s="11"/>
      <c r="D678" s="11"/>
      <c r="E678" s="65"/>
    </row>
    <row r="679">
      <c r="A679" s="11"/>
      <c r="B679" s="11"/>
      <c r="C679" s="11"/>
      <c r="D679" s="11"/>
      <c r="E679" s="65"/>
    </row>
    <row r="680">
      <c r="A680" s="11"/>
      <c r="B680" s="11"/>
      <c r="C680" s="11"/>
      <c r="D680" s="11"/>
      <c r="E680" s="65"/>
    </row>
    <row r="681">
      <c r="A681" s="11"/>
      <c r="B681" s="11"/>
      <c r="C681" s="11"/>
      <c r="D681" s="11"/>
      <c r="E681" s="65"/>
    </row>
    <row r="682">
      <c r="A682" s="11"/>
      <c r="B682" s="11"/>
      <c r="C682" s="11"/>
      <c r="D682" s="11"/>
      <c r="E682" s="65"/>
    </row>
    <row r="683">
      <c r="A683" s="11"/>
      <c r="B683" s="11"/>
      <c r="C683" s="11"/>
      <c r="D683" s="11"/>
      <c r="E683" s="65"/>
    </row>
    <row r="684">
      <c r="A684" s="11"/>
      <c r="B684" s="11"/>
      <c r="C684" s="11"/>
      <c r="D684" s="11"/>
      <c r="E684" s="65"/>
    </row>
    <row r="685">
      <c r="A685" s="11"/>
      <c r="B685" s="11"/>
      <c r="C685" s="11"/>
      <c r="D685" s="11"/>
      <c r="E685" s="65"/>
    </row>
    <row r="686">
      <c r="A686" s="11"/>
      <c r="B686" s="11"/>
      <c r="C686" s="11"/>
      <c r="D686" s="11"/>
      <c r="E686" s="65"/>
    </row>
    <row r="687">
      <c r="A687" s="11"/>
      <c r="B687" s="11"/>
      <c r="C687" s="11"/>
      <c r="D687" s="11"/>
      <c r="E687" s="65"/>
    </row>
    <row r="688">
      <c r="A688" s="11"/>
      <c r="B688" s="11"/>
      <c r="C688" s="11"/>
      <c r="D688" s="11"/>
      <c r="E688" s="65"/>
    </row>
    <row r="689">
      <c r="A689" s="11"/>
      <c r="B689" s="11"/>
      <c r="C689" s="11"/>
      <c r="D689" s="11"/>
      <c r="E689" s="65"/>
    </row>
    <row r="690">
      <c r="A690" s="11"/>
      <c r="B690" s="11"/>
      <c r="C690" s="11"/>
      <c r="D690" s="11"/>
      <c r="E690" s="65"/>
    </row>
    <row r="691">
      <c r="A691" s="11"/>
      <c r="B691" s="11"/>
      <c r="C691" s="11"/>
      <c r="D691" s="11"/>
      <c r="E691" s="65"/>
    </row>
    <row r="692">
      <c r="A692" s="11"/>
      <c r="B692" s="11"/>
      <c r="C692" s="11"/>
      <c r="D692" s="11"/>
      <c r="E692" s="65"/>
    </row>
    <row r="693">
      <c r="A693" s="11"/>
      <c r="B693" s="11"/>
      <c r="C693" s="11"/>
      <c r="D693" s="11"/>
      <c r="E693" s="65"/>
    </row>
    <row r="694">
      <c r="A694" s="11"/>
      <c r="B694" s="11"/>
      <c r="C694" s="11"/>
      <c r="D694" s="11"/>
      <c r="E694" s="65"/>
    </row>
    <row r="695">
      <c r="A695" s="11"/>
      <c r="B695" s="11"/>
      <c r="C695" s="11"/>
      <c r="D695" s="11"/>
      <c r="E695" s="65"/>
    </row>
    <row r="696">
      <c r="A696" s="11"/>
      <c r="B696" s="11"/>
      <c r="C696" s="11"/>
      <c r="D696" s="11"/>
      <c r="E696" s="65"/>
    </row>
    <row r="697">
      <c r="A697" s="11"/>
      <c r="B697" s="11"/>
      <c r="C697" s="11"/>
      <c r="D697" s="11"/>
      <c r="E697" s="65"/>
    </row>
    <row r="698">
      <c r="A698" s="11"/>
      <c r="B698" s="11"/>
      <c r="C698" s="11"/>
      <c r="D698" s="11"/>
      <c r="E698" s="65"/>
    </row>
    <row r="699">
      <c r="A699" s="11"/>
      <c r="B699" s="11"/>
      <c r="C699" s="11"/>
      <c r="D699" s="11"/>
      <c r="E699" s="65"/>
    </row>
    <row r="700">
      <c r="A700" s="11"/>
      <c r="B700" s="11"/>
      <c r="C700" s="11"/>
      <c r="D700" s="11"/>
      <c r="E700" s="65"/>
    </row>
    <row r="701">
      <c r="A701" s="11"/>
      <c r="B701" s="11"/>
      <c r="C701" s="11"/>
      <c r="D701" s="11"/>
      <c r="E701" s="65"/>
    </row>
    <row r="702">
      <c r="A702" s="11"/>
      <c r="B702" s="11"/>
      <c r="C702" s="11"/>
      <c r="D702" s="11"/>
      <c r="E702" s="65"/>
    </row>
    <row r="703">
      <c r="A703" s="11"/>
      <c r="B703" s="11"/>
      <c r="C703" s="11"/>
      <c r="D703" s="11"/>
      <c r="E703" s="65"/>
    </row>
    <row r="704">
      <c r="A704" s="11"/>
      <c r="B704" s="11"/>
      <c r="C704" s="11"/>
      <c r="D704" s="11"/>
      <c r="E704" s="65"/>
    </row>
    <row r="705">
      <c r="A705" s="11"/>
      <c r="B705" s="11"/>
      <c r="C705" s="11"/>
      <c r="D705" s="11"/>
      <c r="E705" s="65"/>
    </row>
    <row r="706">
      <c r="A706" s="11"/>
      <c r="B706" s="11"/>
      <c r="C706" s="11"/>
      <c r="D706" s="11"/>
      <c r="E706" s="65"/>
    </row>
    <row r="707">
      <c r="A707" s="11"/>
      <c r="B707" s="11"/>
      <c r="C707" s="11"/>
      <c r="D707" s="11"/>
      <c r="E707" s="65"/>
    </row>
    <row r="708">
      <c r="A708" s="11"/>
      <c r="B708" s="11"/>
      <c r="C708" s="11"/>
      <c r="D708" s="11"/>
      <c r="E708" s="65"/>
    </row>
    <row r="709">
      <c r="A709" s="11"/>
      <c r="B709" s="11"/>
      <c r="C709" s="11"/>
      <c r="D709" s="11"/>
      <c r="E709" s="65"/>
    </row>
    <row r="710">
      <c r="A710" s="11"/>
      <c r="B710" s="11"/>
      <c r="C710" s="11"/>
      <c r="D710" s="11"/>
      <c r="E710" s="65"/>
    </row>
    <row r="711">
      <c r="A711" s="11"/>
      <c r="B711" s="11"/>
      <c r="C711" s="11"/>
      <c r="D711" s="11"/>
      <c r="E711" s="65"/>
    </row>
    <row r="712">
      <c r="A712" s="11"/>
      <c r="B712" s="11"/>
      <c r="C712" s="11"/>
      <c r="D712" s="11"/>
      <c r="E712" s="65"/>
    </row>
    <row r="713">
      <c r="A713" s="11"/>
      <c r="B713" s="11"/>
      <c r="C713" s="11"/>
      <c r="D713" s="11"/>
      <c r="E713" s="65"/>
    </row>
    <row r="714">
      <c r="A714" s="11"/>
      <c r="B714" s="11"/>
      <c r="C714" s="11"/>
      <c r="D714" s="11"/>
      <c r="E714" s="65"/>
    </row>
    <row r="715">
      <c r="A715" s="11"/>
      <c r="B715" s="11"/>
      <c r="C715" s="11"/>
      <c r="D715" s="11"/>
      <c r="E715" s="65"/>
    </row>
    <row r="716">
      <c r="A716" s="11"/>
      <c r="B716" s="11"/>
      <c r="C716" s="11"/>
      <c r="D716" s="11"/>
      <c r="E716" s="65"/>
    </row>
    <row r="717">
      <c r="A717" s="11"/>
      <c r="B717" s="11"/>
      <c r="C717" s="11"/>
      <c r="D717" s="11"/>
      <c r="E717" s="65"/>
    </row>
    <row r="718">
      <c r="A718" s="11"/>
      <c r="B718" s="11"/>
      <c r="C718" s="11"/>
      <c r="D718" s="11"/>
      <c r="E718" s="65"/>
    </row>
    <row r="719">
      <c r="A719" s="11"/>
      <c r="B719" s="11"/>
      <c r="C719" s="11"/>
      <c r="D719" s="11"/>
      <c r="E719" s="65"/>
    </row>
    <row r="720">
      <c r="A720" s="11"/>
      <c r="B720" s="11"/>
      <c r="C720" s="11"/>
      <c r="D720" s="11"/>
      <c r="E720" s="65"/>
    </row>
    <row r="721">
      <c r="A721" s="11"/>
      <c r="B721" s="11"/>
      <c r="C721" s="11"/>
      <c r="D721" s="11"/>
      <c r="E721" s="65"/>
    </row>
    <row r="722">
      <c r="A722" s="11"/>
      <c r="B722" s="11"/>
      <c r="C722" s="11"/>
      <c r="D722" s="11"/>
      <c r="E722" s="65"/>
    </row>
    <row r="723">
      <c r="A723" s="11"/>
      <c r="B723" s="11"/>
      <c r="C723" s="11"/>
      <c r="D723" s="11"/>
      <c r="E723" s="65"/>
    </row>
    <row r="724">
      <c r="A724" s="11"/>
      <c r="B724" s="11"/>
      <c r="C724" s="11"/>
      <c r="D724" s="11"/>
      <c r="E724" s="65"/>
    </row>
    <row r="725">
      <c r="A725" s="11"/>
      <c r="B725" s="11"/>
      <c r="C725" s="11"/>
      <c r="D725" s="11"/>
      <c r="E725" s="65"/>
    </row>
    <row r="726">
      <c r="A726" s="11"/>
      <c r="B726" s="11"/>
      <c r="C726" s="11"/>
      <c r="D726" s="11"/>
      <c r="E726" s="65"/>
    </row>
    <row r="727">
      <c r="A727" s="11"/>
      <c r="B727" s="11"/>
      <c r="C727" s="11"/>
      <c r="D727" s="11"/>
      <c r="E727" s="65"/>
    </row>
    <row r="728">
      <c r="A728" s="11"/>
      <c r="B728" s="11"/>
      <c r="C728" s="11"/>
      <c r="D728" s="11"/>
      <c r="E728" s="65"/>
    </row>
    <row r="729">
      <c r="A729" s="11"/>
      <c r="B729" s="11"/>
      <c r="C729" s="11"/>
      <c r="D729" s="11"/>
      <c r="E729" s="65"/>
    </row>
    <row r="730">
      <c r="A730" s="11"/>
      <c r="B730" s="11"/>
      <c r="C730" s="11"/>
      <c r="D730" s="11"/>
      <c r="E730" s="65"/>
    </row>
    <row r="731">
      <c r="A731" s="11"/>
      <c r="B731" s="11"/>
      <c r="C731" s="11"/>
      <c r="D731" s="11"/>
      <c r="E731" s="65"/>
    </row>
    <row r="732">
      <c r="A732" s="11"/>
      <c r="B732" s="11"/>
      <c r="C732" s="11"/>
      <c r="D732" s="11"/>
      <c r="E732" s="65"/>
    </row>
    <row r="733">
      <c r="A733" s="11"/>
      <c r="B733" s="11"/>
      <c r="C733" s="11"/>
      <c r="D733" s="11"/>
      <c r="E733" s="65"/>
    </row>
    <row r="734">
      <c r="A734" s="11"/>
      <c r="B734" s="11"/>
      <c r="C734" s="11"/>
      <c r="D734" s="11"/>
      <c r="E734" s="65"/>
    </row>
    <row r="735">
      <c r="A735" s="11"/>
      <c r="B735" s="11"/>
      <c r="C735" s="11"/>
      <c r="D735" s="11"/>
      <c r="E735" s="65"/>
    </row>
    <row r="736">
      <c r="A736" s="11"/>
      <c r="B736" s="11"/>
      <c r="C736" s="11"/>
      <c r="D736" s="11"/>
      <c r="E736" s="65"/>
    </row>
    <row r="737">
      <c r="A737" s="11"/>
      <c r="B737" s="11"/>
      <c r="C737" s="11"/>
      <c r="D737" s="11"/>
      <c r="E737" s="65"/>
    </row>
    <row r="738">
      <c r="A738" s="11"/>
      <c r="B738" s="11"/>
      <c r="C738" s="11"/>
      <c r="D738" s="11"/>
      <c r="E738" s="65"/>
    </row>
    <row r="739">
      <c r="A739" s="11"/>
      <c r="B739" s="11"/>
      <c r="C739" s="11"/>
      <c r="D739" s="11"/>
      <c r="E739" s="65"/>
    </row>
    <row r="740">
      <c r="A740" s="11"/>
      <c r="B740" s="11"/>
      <c r="C740" s="11"/>
      <c r="D740" s="11"/>
      <c r="E740" s="65"/>
    </row>
    <row r="741">
      <c r="A741" s="11"/>
      <c r="B741" s="11"/>
      <c r="C741" s="11"/>
      <c r="D741" s="11"/>
      <c r="E741" s="65"/>
    </row>
    <row r="742">
      <c r="A742" s="11"/>
      <c r="B742" s="11"/>
      <c r="C742" s="11"/>
      <c r="D742" s="11"/>
      <c r="E742" s="65"/>
    </row>
    <row r="743">
      <c r="A743" s="11"/>
      <c r="B743" s="11"/>
      <c r="C743" s="11"/>
      <c r="D743" s="11"/>
      <c r="E743" s="65"/>
    </row>
    <row r="744">
      <c r="A744" s="11"/>
      <c r="B744" s="11"/>
      <c r="C744" s="11"/>
      <c r="D744" s="11"/>
      <c r="E744" s="65"/>
    </row>
    <row r="745">
      <c r="A745" s="11"/>
      <c r="B745" s="11"/>
      <c r="C745" s="11"/>
      <c r="D745" s="11"/>
      <c r="E745" s="65"/>
    </row>
    <row r="746">
      <c r="A746" s="11"/>
      <c r="B746" s="11"/>
      <c r="C746" s="11"/>
      <c r="D746" s="11"/>
      <c r="E746" s="65"/>
    </row>
    <row r="747">
      <c r="A747" s="11"/>
      <c r="B747" s="11"/>
      <c r="C747" s="11"/>
      <c r="D747" s="11"/>
      <c r="E747" s="65"/>
    </row>
    <row r="748">
      <c r="A748" s="11"/>
      <c r="B748" s="11"/>
      <c r="C748" s="11"/>
      <c r="D748" s="11"/>
      <c r="E748" s="65"/>
    </row>
    <row r="749">
      <c r="A749" s="11"/>
      <c r="B749" s="11"/>
      <c r="C749" s="11"/>
      <c r="D749" s="11"/>
      <c r="E749" s="65"/>
    </row>
    <row r="750">
      <c r="A750" s="11"/>
      <c r="B750" s="11"/>
      <c r="C750" s="11"/>
      <c r="D750" s="11"/>
      <c r="E750" s="65"/>
    </row>
    <row r="751">
      <c r="A751" s="11"/>
      <c r="B751" s="11"/>
      <c r="C751" s="11"/>
      <c r="D751" s="11"/>
      <c r="E751" s="65"/>
    </row>
    <row r="752">
      <c r="A752" s="11"/>
      <c r="B752" s="11"/>
      <c r="C752" s="11"/>
      <c r="D752" s="11"/>
      <c r="E752" s="65"/>
    </row>
    <row r="753">
      <c r="A753" s="11"/>
      <c r="B753" s="11"/>
      <c r="C753" s="11"/>
      <c r="D753" s="11"/>
      <c r="E753" s="65"/>
    </row>
    <row r="754">
      <c r="A754" s="11"/>
      <c r="B754" s="11"/>
      <c r="C754" s="11"/>
      <c r="D754" s="11"/>
      <c r="E754" s="65"/>
    </row>
    <row r="755">
      <c r="A755" s="11"/>
      <c r="B755" s="11"/>
      <c r="C755" s="11"/>
      <c r="D755" s="11"/>
      <c r="E755" s="65"/>
    </row>
    <row r="756">
      <c r="A756" s="11"/>
      <c r="B756" s="11"/>
      <c r="C756" s="11"/>
      <c r="D756" s="11"/>
      <c r="E756" s="65"/>
    </row>
    <row r="757">
      <c r="A757" s="11"/>
      <c r="B757" s="11"/>
      <c r="C757" s="11"/>
      <c r="D757" s="11"/>
      <c r="E757" s="65"/>
    </row>
    <row r="758">
      <c r="A758" s="11"/>
      <c r="B758" s="11"/>
      <c r="C758" s="11"/>
      <c r="D758" s="11"/>
      <c r="E758" s="65"/>
    </row>
    <row r="759">
      <c r="A759" s="11"/>
      <c r="B759" s="11"/>
      <c r="C759" s="11"/>
      <c r="D759" s="11"/>
      <c r="E759" s="65"/>
    </row>
    <row r="760">
      <c r="A760" s="11"/>
      <c r="B760" s="11"/>
      <c r="C760" s="11"/>
      <c r="D760" s="11"/>
      <c r="E760" s="65"/>
    </row>
    <row r="761">
      <c r="A761" s="11"/>
      <c r="B761" s="11"/>
      <c r="C761" s="11"/>
      <c r="D761" s="11"/>
      <c r="E761" s="65"/>
    </row>
    <row r="762">
      <c r="A762" s="11"/>
      <c r="B762" s="11"/>
      <c r="C762" s="11"/>
      <c r="D762" s="11"/>
      <c r="E762" s="65"/>
    </row>
    <row r="763">
      <c r="A763" s="11"/>
      <c r="B763" s="11"/>
      <c r="C763" s="11"/>
      <c r="D763" s="11"/>
      <c r="E763" s="65"/>
    </row>
    <row r="764">
      <c r="A764" s="11"/>
      <c r="B764" s="11"/>
      <c r="C764" s="11"/>
      <c r="D764" s="11"/>
      <c r="E764" s="65"/>
    </row>
    <row r="765">
      <c r="A765" s="11"/>
      <c r="B765" s="11"/>
      <c r="C765" s="11"/>
      <c r="D765" s="11"/>
      <c r="E765" s="65"/>
    </row>
    <row r="766">
      <c r="A766" s="11"/>
      <c r="B766" s="11"/>
      <c r="C766" s="11"/>
      <c r="D766" s="11"/>
      <c r="E766" s="65"/>
    </row>
    <row r="767">
      <c r="A767" s="11"/>
      <c r="B767" s="11"/>
      <c r="C767" s="11"/>
      <c r="D767" s="11"/>
      <c r="E767" s="65"/>
    </row>
    <row r="768">
      <c r="A768" s="11"/>
      <c r="B768" s="11"/>
      <c r="C768" s="11"/>
      <c r="D768" s="11"/>
      <c r="E768" s="65"/>
    </row>
    <row r="769">
      <c r="A769" s="11"/>
      <c r="B769" s="11"/>
      <c r="C769" s="11"/>
      <c r="D769" s="11"/>
      <c r="E769" s="65"/>
    </row>
    <row r="770">
      <c r="A770" s="11"/>
      <c r="B770" s="11"/>
      <c r="C770" s="11"/>
      <c r="D770" s="11"/>
      <c r="E770" s="65"/>
    </row>
    <row r="771">
      <c r="A771" s="11"/>
      <c r="B771" s="11"/>
      <c r="C771" s="11"/>
      <c r="D771" s="11"/>
      <c r="E771" s="65"/>
    </row>
    <row r="772">
      <c r="A772" s="11"/>
      <c r="B772" s="11"/>
      <c r="C772" s="11"/>
      <c r="D772" s="11"/>
      <c r="E772" s="65"/>
    </row>
    <row r="773">
      <c r="A773" s="11"/>
      <c r="B773" s="11"/>
      <c r="C773" s="11"/>
      <c r="D773" s="11"/>
      <c r="E773" s="65"/>
    </row>
    <row r="774">
      <c r="A774" s="11"/>
      <c r="B774" s="11"/>
      <c r="C774" s="11"/>
      <c r="D774" s="11"/>
      <c r="E774" s="65"/>
    </row>
    <row r="775">
      <c r="A775" s="11"/>
      <c r="B775" s="11"/>
      <c r="C775" s="11"/>
      <c r="D775" s="11"/>
      <c r="E775" s="65"/>
    </row>
    <row r="776">
      <c r="A776" s="11"/>
      <c r="B776" s="11"/>
      <c r="C776" s="11"/>
      <c r="D776" s="11"/>
      <c r="E776" s="65"/>
    </row>
    <row r="777">
      <c r="A777" s="11"/>
      <c r="B777" s="11"/>
      <c r="C777" s="11"/>
      <c r="D777" s="11"/>
      <c r="E777" s="65"/>
    </row>
    <row r="778">
      <c r="A778" s="11"/>
      <c r="B778" s="11"/>
      <c r="C778" s="11"/>
      <c r="D778" s="11"/>
      <c r="E778" s="65"/>
    </row>
    <row r="779">
      <c r="A779" s="11"/>
      <c r="B779" s="11"/>
      <c r="C779" s="11"/>
      <c r="D779" s="11"/>
      <c r="E779" s="65"/>
    </row>
    <row r="780">
      <c r="A780" s="11"/>
      <c r="B780" s="11"/>
      <c r="C780" s="11"/>
      <c r="D780" s="11"/>
      <c r="E780" s="65"/>
    </row>
    <row r="781">
      <c r="A781" s="11"/>
      <c r="B781" s="11"/>
      <c r="C781" s="11"/>
      <c r="D781" s="11"/>
      <c r="E781" s="65"/>
    </row>
    <row r="782">
      <c r="A782" s="11"/>
      <c r="B782" s="11"/>
      <c r="C782" s="11"/>
      <c r="D782" s="11"/>
      <c r="E782" s="65"/>
    </row>
    <row r="783">
      <c r="A783" s="11"/>
      <c r="B783" s="11"/>
      <c r="C783" s="11"/>
      <c r="D783" s="11"/>
      <c r="E783" s="65"/>
    </row>
    <row r="784">
      <c r="A784" s="11"/>
      <c r="B784" s="11"/>
      <c r="C784" s="11"/>
      <c r="D784" s="11"/>
      <c r="E784" s="65"/>
    </row>
    <row r="785">
      <c r="A785" s="11"/>
      <c r="B785" s="11"/>
      <c r="C785" s="11"/>
      <c r="D785" s="11"/>
      <c r="E785" s="65"/>
    </row>
    <row r="786">
      <c r="A786" s="11"/>
      <c r="B786" s="11"/>
      <c r="C786" s="11"/>
      <c r="D786" s="11"/>
      <c r="E786" s="65"/>
    </row>
    <row r="787">
      <c r="A787" s="11"/>
      <c r="B787" s="11"/>
      <c r="C787" s="11"/>
      <c r="D787" s="11"/>
      <c r="E787" s="65"/>
    </row>
    <row r="788">
      <c r="A788" s="11"/>
      <c r="B788" s="11"/>
      <c r="C788" s="11"/>
      <c r="D788" s="11"/>
      <c r="E788" s="65"/>
    </row>
    <row r="789">
      <c r="A789" s="11"/>
      <c r="B789" s="11"/>
      <c r="C789" s="11"/>
      <c r="D789" s="11"/>
      <c r="E789" s="65"/>
    </row>
    <row r="790">
      <c r="A790" s="11"/>
      <c r="B790" s="11"/>
      <c r="C790" s="11"/>
      <c r="D790" s="11"/>
      <c r="E790" s="65"/>
    </row>
    <row r="791">
      <c r="A791" s="11"/>
      <c r="B791" s="11"/>
      <c r="C791" s="11"/>
      <c r="D791" s="11"/>
      <c r="E791" s="65"/>
    </row>
    <row r="792">
      <c r="A792" s="11"/>
      <c r="B792" s="11"/>
      <c r="C792" s="11"/>
      <c r="D792" s="11"/>
      <c r="E792" s="65"/>
    </row>
    <row r="793">
      <c r="A793" s="11"/>
      <c r="B793" s="11"/>
      <c r="C793" s="11"/>
      <c r="D793" s="11"/>
      <c r="E793" s="65"/>
    </row>
    <row r="794">
      <c r="A794" s="11"/>
      <c r="B794" s="11"/>
      <c r="C794" s="11"/>
      <c r="D794" s="11"/>
      <c r="E794" s="65"/>
    </row>
    <row r="795">
      <c r="A795" s="11"/>
      <c r="B795" s="11"/>
      <c r="C795" s="11"/>
      <c r="D795" s="11"/>
      <c r="E795" s="65"/>
    </row>
    <row r="796">
      <c r="A796" s="11"/>
      <c r="B796" s="11"/>
      <c r="C796" s="11"/>
      <c r="D796" s="11"/>
      <c r="E796" s="65"/>
    </row>
    <row r="797">
      <c r="A797" s="11"/>
      <c r="B797" s="11"/>
      <c r="C797" s="11"/>
      <c r="D797" s="11"/>
      <c r="E797" s="65"/>
    </row>
    <row r="798">
      <c r="A798" s="11"/>
      <c r="B798" s="11"/>
      <c r="C798" s="11"/>
      <c r="D798" s="11"/>
      <c r="E798" s="65"/>
    </row>
    <row r="799">
      <c r="A799" s="11"/>
      <c r="B799" s="11"/>
      <c r="C799" s="11"/>
      <c r="D799" s="11"/>
      <c r="E799" s="65"/>
    </row>
    <row r="800">
      <c r="A800" s="11"/>
      <c r="B800" s="11"/>
      <c r="C800" s="11"/>
      <c r="D800" s="11"/>
      <c r="E800" s="65"/>
    </row>
    <row r="801">
      <c r="A801" s="11"/>
      <c r="B801" s="11"/>
      <c r="C801" s="11"/>
      <c r="D801" s="11"/>
      <c r="E801" s="65"/>
    </row>
    <row r="802">
      <c r="A802" s="11"/>
      <c r="B802" s="11"/>
      <c r="C802" s="11"/>
      <c r="D802" s="11"/>
      <c r="E802" s="65"/>
    </row>
    <row r="803">
      <c r="A803" s="11"/>
      <c r="B803" s="11"/>
      <c r="C803" s="11"/>
      <c r="D803" s="11"/>
      <c r="E803" s="65"/>
    </row>
    <row r="804">
      <c r="A804" s="11"/>
      <c r="B804" s="11"/>
      <c r="C804" s="11"/>
      <c r="D804" s="11"/>
      <c r="E804" s="65"/>
    </row>
    <row r="805">
      <c r="A805" s="11"/>
      <c r="B805" s="11"/>
      <c r="C805" s="11"/>
      <c r="D805" s="11"/>
      <c r="E805" s="65"/>
    </row>
    <row r="806">
      <c r="A806" s="11"/>
      <c r="B806" s="11"/>
      <c r="C806" s="11"/>
      <c r="D806" s="11"/>
      <c r="E806" s="65"/>
    </row>
    <row r="807">
      <c r="A807" s="11"/>
      <c r="B807" s="11"/>
      <c r="C807" s="11"/>
      <c r="D807" s="11"/>
      <c r="E807" s="65"/>
    </row>
    <row r="808">
      <c r="A808" s="11"/>
      <c r="B808" s="11"/>
      <c r="C808" s="11"/>
      <c r="D808" s="11"/>
      <c r="E808" s="65"/>
    </row>
    <row r="809">
      <c r="A809" s="11"/>
      <c r="B809" s="11"/>
      <c r="C809" s="11"/>
      <c r="D809" s="11"/>
      <c r="E809" s="65"/>
    </row>
    <row r="810">
      <c r="A810" s="11"/>
      <c r="B810" s="11"/>
      <c r="C810" s="11"/>
      <c r="D810" s="11"/>
      <c r="E810" s="65"/>
    </row>
    <row r="811">
      <c r="A811" s="11"/>
      <c r="B811" s="11"/>
      <c r="C811" s="11"/>
      <c r="D811" s="11"/>
      <c r="E811" s="65"/>
    </row>
    <row r="812">
      <c r="A812" s="11"/>
      <c r="B812" s="11"/>
      <c r="C812" s="11"/>
      <c r="D812" s="11"/>
      <c r="E812" s="65"/>
    </row>
    <row r="813">
      <c r="A813" s="11"/>
      <c r="B813" s="11"/>
      <c r="C813" s="11"/>
      <c r="D813" s="11"/>
      <c r="E813" s="65"/>
    </row>
    <row r="814">
      <c r="A814" s="11"/>
      <c r="B814" s="11"/>
      <c r="C814" s="11"/>
      <c r="D814" s="11"/>
      <c r="E814" s="65"/>
    </row>
    <row r="815">
      <c r="A815" s="11"/>
      <c r="B815" s="11"/>
      <c r="C815" s="11"/>
      <c r="D815" s="11"/>
      <c r="E815" s="65"/>
    </row>
    <row r="816">
      <c r="A816" s="11"/>
      <c r="B816" s="11"/>
      <c r="C816" s="11"/>
      <c r="D816" s="11"/>
      <c r="E816" s="65"/>
    </row>
    <row r="817">
      <c r="A817" s="11"/>
      <c r="B817" s="11"/>
      <c r="C817" s="11"/>
      <c r="D817" s="11"/>
      <c r="E817" s="65"/>
    </row>
    <row r="818">
      <c r="A818" s="11"/>
      <c r="B818" s="11"/>
      <c r="C818" s="11"/>
      <c r="D818" s="11"/>
      <c r="E818" s="65"/>
    </row>
    <row r="819">
      <c r="A819" s="11"/>
      <c r="B819" s="11"/>
      <c r="C819" s="11"/>
      <c r="D819" s="11"/>
      <c r="E819" s="65"/>
    </row>
    <row r="820">
      <c r="A820" s="11"/>
      <c r="B820" s="11"/>
      <c r="C820" s="11"/>
      <c r="D820" s="11"/>
      <c r="E820" s="65"/>
    </row>
    <row r="821">
      <c r="A821" s="11"/>
      <c r="B821" s="11"/>
      <c r="C821" s="11"/>
      <c r="D821" s="11"/>
      <c r="E821" s="65"/>
    </row>
    <row r="822">
      <c r="A822" s="11"/>
      <c r="B822" s="11"/>
      <c r="C822" s="11"/>
      <c r="D822" s="11"/>
      <c r="E822" s="65"/>
    </row>
    <row r="823">
      <c r="A823" s="11"/>
      <c r="B823" s="11"/>
      <c r="C823" s="11"/>
      <c r="D823" s="11"/>
      <c r="E823" s="65"/>
    </row>
    <row r="824">
      <c r="A824" s="11"/>
      <c r="B824" s="11"/>
      <c r="C824" s="11"/>
      <c r="D824" s="11"/>
      <c r="E824" s="65"/>
    </row>
    <row r="825">
      <c r="A825" s="11"/>
      <c r="B825" s="11"/>
      <c r="C825" s="11"/>
      <c r="D825" s="11"/>
      <c r="E825" s="65"/>
    </row>
    <row r="826">
      <c r="A826" s="11"/>
      <c r="B826" s="11"/>
      <c r="C826" s="11"/>
      <c r="D826" s="11"/>
      <c r="E826" s="65"/>
    </row>
    <row r="827">
      <c r="A827" s="11"/>
      <c r="B827" s="11"/>
      <c r="C827" s="11"/>
      <c r="D827" s="11"/>
      <c r="E827" s="65"/>
    </row>
    <row r="828">
      <c r="A828" s="11"/>
      <c r="B828" s="11"/>
      <c r="C828" s="11"/>
      <c r="D828" s="11"/>
      <c r="E828" s="65"/>
    </row>
    <row r="829">
      <c r="A829" s="11"/>
      <c r="B829" s="11"/>
      <c r="C829" s="11"/>
      <c r="D829" s="11"/>
      <c r="E829" s="65"/>
    </row>
    <row r="830">
      <c r="A830" s="11"/>
      <c r="B830" s="11"/>
      <c r="C830" s="11"/>
      <c r="D830" s="11"/>
      <c r="E830" s="65"/>
    </row>
    <row r="831">
      <c r="A831" s="11"/>
      <c r="B831" s="11"/>
      <c r="C831" s="11"/>
      <c r="D831" s="11"/>
      <c r="E831" s="65"/>
    </row>
    <row r="832">
      <c r="A832" s="11"/>
      <c r="B832" s="11"/>
      <c r="C832" s="11"/>
      <c r="D832" s="11"/>
      <c r="E832" s="65"/>
    </row>
    <row r="833">
      <c r="A833" s="11"/>
      <c r="B833" s="11"/>
      <c r="C833" s="11"/>
      <c r="D833" s="11"/>
      <c r="E833" s="65"/>
    </row>
    <row r="834">
      <c r="A834" s="11"/>
      <c r="B834" s="11"/>
      <c r="C834" s="11"/>
      <c r="D834" s="11"/>
      <c r="E834" s="65"/>
    </row>
    <row r="835">
      <c r="A835" s="11"/>
      <c r="B835" s="11"/>
      <c r="C835" s="11"/>
      <c r="D835" s="11"/>
      <c r="E835" s="65"/>
    </row>
    <row r="836">
      <c r="A836" s="11"/>
      <c r="B836" s="11"/>
      <c r="C836" s="11"/>
      <c r="D836" s="11"/>
      <c r="E836" s="65"/>
    </row>
    <row r="837">
      <c r="A837" s="11"/>
      <c r="B837" s="11"/>
      <c r="C837" s="11"/>
      <c r="D837" s="11"/>
      <c r="E837" s="65"/>
    </row>
    <row r="838">
      <c r="A838" s="11"/>
      <c r="B838" s="11"/>
      <c r="C838" s="11"/>
      <c r="D838" s="11"/>
      <c r="E838" s="65"/>
    </row>
    <row r="839">
      <c r="A839" s="11"/>
      <c r="B839" s="11"/>
      <c r="C839" s="11"/>
      <c r="D839" s="11"/>
      <c r="E839" s="65"/>
    </row>
    <row r="840">
      <c r="A840" s="11"/>
      <c r="B840" s="11"/>
      <c r="C840" s="11"/>
      <c r="D840" s="11"/>
      <c r="E840" s="65"/>
    </row>
    <row r="841">
      <c r="A841" s="11"/>
      <c r="B841" s="11"/>
      <c r="C841" s="11"/>
      <c r="D841" s="11"/>
      <c r="E841" s="65"/>
    </row>
    <row r="842">
      <c r="A842" s="11"/>
      <c r="B842" s="11"/>
      <c r="C842" s="11"/>
      <c r="D842" s="11"/>
      <c r="E842" s="65"/>
    </row>
    <row r="843">
      <c r="A843" s="11"/>
      <c r="B843" s="11"/>
      <c r="C843" s="11"/>
      <c r="D843" s="11"/>
      <c r="E843" s="65"/>
    </row>
    <row r="844">
      <c r="A844" s="11"/>
      <c r="B844" s="11"/>
      <c r="C844" s="11"/>
      <c r="D844" s="11"/>
      <c r="E844" s="65"/>
    </row>
    <row r="845">
      <c r="A845" s="11"/>
      <c r="B845" s="11"/>
      <c r="C845" s="11"/>
      <c r="D845" s="11"/>
      <c r="E845" s="65"/>
    </row>
    <row r="846">
      <c r="A846" s="11"/>
      <c r="B846" s="11"/>
      <c r="C846" s="11"/>
      <c r="D846" s="11"/>
      <c r="E846" s="65"/>
    </row>
    <row r="847">
      <c r="A847" s="11"/>
      <c r="B847" s="11"/>
      <c r="C847" s="11"/>
      <c r="D847" s="11"/>
      <c r="E847" s="65"/>
    </row>
    <row r="848">
      <c r="A848" s="11"/>
      <c r="B848" s="11"/>
      <c r="C848" s="11"/>
      <c r="D848" s="11"/>
      <c r="E848" s="65"/>
    </row>
    <row r="849">
      <c r="A849" s="11"/>
      <c r="B849" s="11"/>
      <c r="C849" s="11"/>
      <c r="D849" s="11"/>
      <c r="E849" s="65"/>
    </row>
    <row r="850">
      <c r="A850" s="11"/>
      <c r="B850" s="11"/>
      <c r="C850" s="11"/>
      <c r="D850" s="11"/>
      <c r="E850" s="65"/>
    </row>
    <row r="851">
      <c r="A851" s="11"/>
      <c r="B851" s="11"/>
      <c r="C851" s="11"/>
      <c r="D851" s="11"/>
      <c r="E851" s="65"/>
    </row>
    <row r="852">
      <c r="A852" s="11"/>
      <c r="B852" s="11"/>
      <c r="C852" s="11"/>
      <c r="D852" s="11"/>
      <c r="E852" s="65"/>
    </row>
    <row r="853">
      <c r="A853" s="11"/>
      <c r="B853" s="11"/>
      <c r="C853" s="11"/>
      <c r="D853" s="11"/>
      <c r="E853" s="65"/>
    </row>
    <row r="854">
      <c r="A854" s="11"/>
      <c r="B854" s="11"/>
      <c r="C854" s="11"/>
      <c r="D854" s="11"/>
      <c r="E854" s="65"/>
    </row>
    <row r="855">
      <c r="A855" s="11"/>
      <c r="B855" s="11"/>
      <c r="C855" s="11"/>
      <c r="D855" s="11"/>
      <c r="E855" s="65"/>
    </row>
    <row r="856">
      <c r="A856" s="11"/>
      <c r="B856" s="11"/>
      <c r="C856" s="11"/>
      <c r="D856" s="11"/>
      <c r="E856" s="65"/>
    </row>
    <row r="857">
      <c r="A857" s="11"/>
      <c r="B857" s="11"/>
      <c r="C857" s="11"/>
      <c r="D857" s="11"/>
      <c r="E857" s="65"/>
    </row>
    <row r="858">
      <c r="A858" s="11"/>
      <c r="B858" s="11"/>
      <c r="C858" s="11"/>
      <c r="D858" s="11"/>
      <c r="E858" s="65"/>
    </row>
    <row r="859">
      <c r="A859" s="11"/>
      <c r="B859" s="11"/>
      <c r="C859" s="11"/>
      <c r="D859" s="11"/>
      <c r="E859" s="65"/>
    </row>
    <row r="860">
      <c r="A860" s="11"/>
      <c r="B860" s="11"/>
      <c r="C860" s="11"/>
      <c r="D860" s="11"/>
      <c r="E860" s="65"/>
    </row>
    <row r="861">
      <c r="A861" s="11"/>
      <c r="B861" s="11"/>
      <c r="C861" s="11"/>
      <c r="D861" s="11"/>
      <c r="E861" s="65"/>
    </row>
    <row r="862">
      <c r="A862" s="11"/>
      <c r="B862" s="11"/>
      <c r="C862" s="11"/>
      <c r="D862" s="11"/>
      <c r="E862" s="65"/>
    </row>
    <row r="863">
      <c r="A863" s="11"/>
      <c r="B863" s="11"/>
      <c r="C863" s="11"/>
      <c r="D863" s="11"/>
      <c r="E863" s="65"/>
    </row>
    <row r="864">
      <c r="A864" s="11"/>
      <c r="B864" s="11"/>
      <c r="C864" s="11"/>
      <c r="D864" s="11"/>
      <c r="E864" s="65"/>
    </row>
    <row r="865">
      <c r="A865" s="11"/>
      <c r="B865" s="11"/>
      <c r="C865" s="11"/>
      <c r="D865" s="11"/>
      <c r="E865" s="65"/>
    </row>
    <row r="866">
      <c r="A866" s="11"/>
      <c r="B866" s="11"/>
      <c r="C866" s="11"/>
      <c r="D866" s="11"/>
      <c r="E866" s="65"/>
    </row>
    <row r="867">
      <c r="A867" s="11"/>
      <c r="B867" s="11"/>
      <c r="C867" s="11"/>
      <c r="D867" s="11"/>
      <c r="E867" s="65"/>
    </row>
    <row r="868">
      <c r="A868" s="11"/>
      <c r="B868" s="11"/>
      <c r="C868" s="11"/>
      <c r="D868" s="11"/>
      <c r="E868" s="65"/>
    </row>
    <row r="869">
      <c r="A869" s="11"/>
      <c r="B869" s="11"/>
      <c r="C869" s="11"/>
      <c r="D869" s="11"/>
      <c r="E869" s="65"/>
    </row>
    <row r="870">
      <c r="A870" s="11"/>
      <c r="B870" s="11"/>
      <c r="C870" s="11"/>
      <c r="D870" s="11"/>
      <c r="E870" s="65"/>
    </row>
    <row r="871">
      <c r="A871" s="11"/>
      <c r="B871" s="11"/>
      <c r="C871" s="11"/>
      <c r="D871" s="11"/>
      <c r="E871" s="65"/>
    </row>
    <row r="872">
      <c r="A872" s="11"/>
      <c r="B872" s="11"/>
      <c r="C872" s="11"/>
      <c r="D872" s="11"/>
      <c r="E872" s="65"/>
    </row>
    <row r="873">
      <c r="A873" s="11"/>
      <c r="B873" s="11"/>
      <c r="C873" s="11"/>
      <c r="D873" s="11"/>
      <c r="E873" s="65"/>
    </row>
    <row r="874">
      <c r="A874" s="11"/>
      <c r="B874" s="11"/>
      <c r="C874" s="11"/>
      <c r="D874" s="11"/>
      <c r="E874" s="65"/>
    </row>
    <row r="875">
      <c r="A875" s="11"/>
      <c r="B875" s="11"/>
      <c r="C875" s="11"/>
      <c r="D875" s="11"/>
      <c r="E875" s="65"/>
    </row>
    <row r="876">
      <c r="A876" s="11"/>
      <c r="B876" s="11"/>
      <c r="C876" s="11"/>
      <c r="D876" s="11"/>
      <c r="E876" s="65"/>
    </row>
    <row r="877">
      <c r="A877" s="11"/>
      <c r="B877" s="11"/>
      <c r="C877" s="11"/>
      <c r="D877" s="11"/>
      <c r="E877" s="65"/>
    </row>
    <row r="878">
      <c r="A878" s="11"/>
      <c r="B878" s="11"/>
      <c r="C878" s="11"/>
      <c r="D878" s="11"/>
      <c r="E878" s="65"/>
    </row>
    <row r="879">
      <c r="A879" s="11"/>
      <c r="B879" s="11"/>
      <c r="C879" s="11"/>
      <c r="D879" s="11"/>
      <c r="E879" s="65"/>
    </row>
    <row r="880">
      <c r="A880" s="11"/>
      <c r="B880" s="11"/>
      <c r="C880" s="11"/>
      <c r="D880" s="11"/>
      <c r="E880" s="65"/>
    </row>
    <row r="881">
      <c r="A881" s="11"/>
      <c r="B881" s="11"/>
      <c r="C881" s="11"/>
      <c r="D881" s="11"/>
      <c r="E881" s="65"/>
    </row>
    <row r="882">
      <c r="A882" s="11"/>
      <c r="B882" s="11"/>
      <c r="C882" s="11"/>
      <c r="D882" s="11"/>
      <c r="E882" s="65"/>
    </row>
    <row r="883">
      <c r="A883" s="11"/>
      <c r="B883" s="11"/>
      <c r="C883" s="11"/>
      <c r="D883" s="11"/>
      <c r="E883" s="65"/>
    </row>
    <row r="884">
      <c r="A884" s="11"/>
      <c r="B884" s="11"/>
      <c r="C884" s="11"/>
      <c r="D884" s="11"/>
      <c r="E884" s="65"/>
    </row>
    <row r="885">
      <c r="A885" s="11"/>
      <c r="B885" s="11"/>
      <c r="C885" s="11"/>
      <c r="D885" s="11"/>
      <c r="E885" s="65"/>
    </row>
    <row r="886">
      <c r="A886" s="11"/>
      <c r="B886" s="11"/>
      <c r="C886" s="11"/>
      <c r="D886" s="11"/>
      <c r="E886" s="65"/>
    </row>
    <row r="887">
      <c r="A887" s="11"/>
      <c r="B887" s="11"/>
      <c r="C887" s="11"/>
      <c r="D887" s="11"/>
      <c r="E887" s="65"/>
    </row>
    <row r="888">
      <c r="A888" s="11"/>
      <c r="B888" s="11"/>
      <c r="C888" s="11"/>
      <c r="D888" s="11"/>
      <c r="E888" s="65"/>
    </row>
    <row r="889">
      <c r="A889" s="11"/>
      <c r="B889" s="11"/>
      <c r="C889" s="11"/>
      <c r="D889" s="11"/>
      <c r="E889" s="65"/>
    </row>
    <row r="890">
      <c r="A890" s="11"/>
      <c r="B890" s="11"/>
      <c r="C890" s="11"/>
      <c r="D890" s="11"/>
      <c r="E890" s="65"/>
    </row>
    <row r="891">
      <c r="A891" s="11"/>
      <c r="B891" s="11"/>
      <c r="C891" s="11"/>
      <c r="D891" s="11"/>
      <c r="E891" s="65"/>
    </row>
    <row r="892">
      <c r="A892" s="11"/>
      <c r="B892" s="11"/>
      <c r="C892" s="11"/>
      <c r="D892" s="11"/>
      <c r="E892" s="65"/>
    </row>
    <row r="893">
      <c r="A893" s="11"/>
      <c r="B893" s="11"/>
      <c r="C893" s="11"/>
      <c r="D893" s="11"/>
      <c r="E893" s="65"/>
    </row>
    <row r="894">
      <c r="A894" s="11"/>
      <c r="B894" s="11"/>
      <c r="C894" s="11"/>
      <c r="D894" s="11"/>
      <c r="E894" s="65"/>
    </row>
    <row r="895">
      <c r="A895" s="11"/>
      <c r="B895" s="11"/>
      <c r="C895" s="11"/>
      <c r="D895" s="11"/>
      <c r="E895" s="65"/>
    </row>
    <row r="896">
      <c r="A896" s="11"/>
      <c r="B896" s="11"/>
      <c r="C896" s="11"/>
      <c r="D896" s="11"/>
      <c r="E896" s="65"/>
    </row>
    <row r="897">
      <c r="A897" s="11"/>
      <c r="B897" s="11"/>
      <c r="C897" s="11"/>
      <c r="D897" s="11"/>
      <c r="E897" s="65"/>
    </row>
    <row r="898">
      <c r="A898" s="11"/>
      <c r="B898" s="11"/>
      <c r="C898" s="11"/>
      <c r="D898" s="11"/>
      <c r="E898" s="65"/>
    </row>
    <row r="899">
      <c r="A899" s="11"/>
      <c r="B899" s="11"/>
      <c r="C899" s="11"/>
      <c r="D899" s="11"/>
      <c r="E899" s="65"/>
    </row>
    <row r="900">
      <c r="A900" s="11"/>
      <c r="B900" s="11"/>
      <c r="C900" s="11"/>
      <c r="D900" s="11"/>
      <c r="E900" s="65"/>
    </row>
    <row r="901">
      <c r="A901" s="11"/>
      <c r="B901" s="11"/>
      <c r="C901" s="11"/>
      <c r="D901" s="11"/>
      <c r="E901" s="65"/>
    </row>
    <row r="902">
      <c r="A902" s="11"/>
      <c r="B902" s="11"/>
      <c r="C902" s="11"/>
      <c r="D902" s="11"/>
      <c r="E902" s="65"/>
    </row>
    <row r="903">
      <c r="A903" s="11"/>
      <c r="B903" s="11"/>
      <c r="C903" s="11"/>
      <c r="D903" s="11"/>
      <c r="E903" s="65"/>
    </row>
    <row r="904">
      <c r="A904" s="11"/>
      <c r="B904" s="11"/>
      <c r="C904" s="11"/>
      <c r="D904" s="11"/>
      <c r="E904" s="65"/>
    </row>
    <row r="905">
      <c r="A905" s="11"/>
      <c r="B905" s="11"/>
      <c r="C905" s="11"/>
      <c r="D905" s="11"/>
      <c r="E905" s="65"/>
    </row>
    <row r="906">
      <c r="A906" s="11"/>
      <c r="B906" s="11"/>
      <c r="C906" s="11"/>
      <c r="D906" s="11"/>
      <c r="E906" s="65"/>
    </row>
    <row r="907">
      <c r="A907" s="11"/>
      <c r="B907" s="11"/>
      <c r="C907" s="11"/>
      <c r="D907" s="11"/>
      <c r="E907" s="65"/>
    </row>
    <row r="908">
      <c r="A908" s="11"/>
      <c r="B908" s="11"/>
      <c r="C908" s="11"/>
      <c r="D908" s="11"/>
      <c r="E908" s="65"/>
    </row>
    <row r="909">
      <c r="A909" s="11"/>
      <c r="B909" s="11"/>
      <c r="C909" s="11"/>
      <c r="D909" s="11"/>
      <c r="E909" s="65"/>
    </row>
    <row r="910">
      <c r="A910" s="11"/>
      <c r="B910" s="11"/>
      <c r="C910" s="11"/>
      <c r="D910" s="11"/>
      <c r="E910" s="65"/>
    </row>
    <row r="911">
      <c r="A911" s="11"/>
      <c r="B911" s="11"/>
      <c r="C911" s="11"/>
      <c r="D911" s="11"/>
      <c r="E911" s="65"/>
    </row>
    <row r="912">
      <c r="A912" s="11"/>
      <c r="B912" s="11"/>
      <c r="C912" s="11"/>
      <c r="D912" s="11"/>
      <c r="E912" s="65"/>
    </row>
    <row r="913">
      <c r="A913" s="11"/>
      <c r="B913" s="11"/>
      <c r="C913" s="11"/>
      <c r="D913" s="11"/>
      <c r="E913" s="65"/>
    </row>
    <row r="914">
      <c r="A914" s="11"/>
      <c r="B914" s="11"/>
      <c r="C914" s="11"/>
      <c r="D914" s="11"/>
      <c r="E914" s="65"/>
    </row>
    <row r="915">
      <c r="A915" s="11"/>
      <c r="B915" s="11"/>
      <c r="C915" s="11"/>
      <c r="D915" s="11"/>
      <c r="E915" s="65"/>
    </row>
    <row r="916">
      <c r="A916" s="11"/>
      <c r="B916" s="11"/>
      <c r="C916" s="11"/>
      <c r="D916" s="11"/>
      <c r="E916" s="65"/>
    </row>
    <row r="917">
      <c r="A917" s="11"/>
      <c r="B917" s="11"/>
      <c r="C917" s="11"/>
      <c r="D917" s="11"/>
      <c r="E917" s="65"/>
    </row>
    <row r="918">
      <c r="A918" s="11"/>
      <c r="B918" s="11"/>
      <c r="C918" s="11"/>
      <c r="D918" s="11"/>
      <c r="E918" s="65"/>
    </row>
    <row r="919">
      <c r="A919" s="11"/>
      <c r="B919" s="11"/>
      <c r="C919" s="11"/>
      <c r="D919" s="11"/>
      <c r="E919" s="65"/>
    </row>
    <row r="920">
      <c r="A920" s="11"/>
      <c r="B920" s="11"/>
      <c r="C920" s="11"/>
      <c r="D920" s="11"/>
      <c r="E920" s="65"/>
    </row>
    <row r="921">
      <c r="A921" s="11"/>
      <c r="B921" s="11"/>
      <c r="C921" s="11"/>
      <c r="D921" s="11"/>
      <c r="E921" s="65"/>
    </row>
    <row r="922">
      <c r="A922" s="11"/>
      <c r="B922" s="11"/>
      <c r="C922" s="11"/>
      <c r="D922" s="11"/>
      <c r="E922" s="65"/>
    </row>
    <row r="923">
      <c r="A923" s="11"/>
      <c r="B923" s="11"/>
      <c r="C923" s="11"/>
      <c r="D923" s="11"/>
      <c r="E923" s="65"/>
    </row>
    <row r="924">
      <c r="A924" s="11"/>
      <c r="B924" s="11"/>
      <c r="C924" s="11"/>
      <c r="D924" s="11"/>
      <c r="E924" s="65"/>
    </row>
    <row r="925">
      <c r="A925" s="11"/>
      <c r="B925" s="11"/>
      <c r="C925" s="11"/>
      <c r="D925" s="11"/>
      <c r="E925" s="65"/>
    </row>
    <row r="926">
      <c r="A926" s="11"/>
      <c r="B926" s="11"/>
      <c r="C926" s="11"/>
      <c r="D926" s="11"/>
      <c r="E926" s="65"/>
    </row>
    <row r="927">
      <c r="A927" s="11"/>
      <c r="B927" s="11"/>
      <c r="C927" s="11"/>
      <c r="D927" s="11"/>
      <c r="E927" s="65"/>
    </row>
    <row r="928">
      <c r="A928" s="11"/>
      <c r="B928" s="11"/>
      <c r="C928" s="11"/>
      <c r="D928" s="11"/>
      <c r="E928" s="65"/>
    </row>
    <row r="929">
      <c r="A929" s="11"/>
      <c r="B929" s="11"/>
      <c r="C929" s="11"/>
      <c r="D929" s="11"/>
      <c r="E929" s="65"/>
    </row>
    <row r="930">
      <c r="A930" s="11"/>
      <c r="B930" s="11"/>
      <c r="C930" s="11"/>
      <c r="D930" s="11"/>
      <c r="E930" s="65"/>
    </row>
    <row r="931">
      <c r="A931" s="11"/>
      <c r="B931" s="11"/>
      <c r="C931" s="11"/>
      <c r="D931" s="11"/>
      <c r="E931" s="65"/>
    </row>
    <row r="932">
      <c r="A932" s="11"/>
      <c r="B932" s="11"/>
      <c r="C932" s="11"/>
      <c r="D932" s="11"/>
      <c r="E932" s="65"/>
    </row>
    <row r="933">
      <c r="A933" s="11"/>
      <c r="B933" s="11"/>
      <c r="C933" s="11"/>
      <c r="D933" s="11"/>
      <c r="E933" s="65"/>
    </row>
    <row r="934">
      <c r="A934" s="11"/>
      <c r="B934" s="11"/>
      <c r="C934" s="11"/>
      <c r="D934" s="11"/>
      <c r="E934" s="65"/>
    </row>
    <row r="935">
      <c r="A935" s="11"/>
      <c r="B935" s="11"/>
      <c r="C935" s="11"/>
      <c r="D935" s="11"/>
      <c r="E935" s="65"/>
    </row>
    <row r="936">
      <c r="A936" s="11"/>
      <c r="B936" s="11"/>
      <c r="C936" s="11"/>
      <c r="D936" s="11"/>
      <c r="E936" s="65"/>
    </row>
    <row r="937">
      <c r="A937" s="11"/>
      <c r="B937" s="11"/>
      <c r="C937" s="11"/>
      <c r="D937" s="11"/>
      <c r="E937" s="65"/>
    </row>
    <row r="938">
      <c r="A938" s="11"/>
      <c r="B938" s="11"/>
      <c r="C938" s="11"/>
      <c r="D938" s="11"/>
      <c r="E938" s="65"/>
    </row>
    <row r="939">
      <c r="A939" s="11"/>
      <c r="B939" s="11"/>
      <c r="C939" s="11"/>
      <c r="D939" s="11"/>
      <c r="E939" s="65"/>
    </row>
    <row r="940">
      <c r="A940" s="11"/>
      <c r="B940" s="11"/>
      <c r="C940" s="11"/>
      <c r="D940" s="11"/>
      <c r="E940" s="65"/>
    </row>
    <row r="941">
      <c r="A941" s="11"/>
      <c r="B941" s="11"/>
      <c r="C941" s="11"/>
      <c r="D941" s="11"/>
      <c r="E941" s="65"/>
    </row>
    <row r="942">
      <c r="A942" s="11"/>
      <c r="B942" s="11"/>
      <c r="C942" s="11"/>
      <c r="D942" s="11"/>
      <c r="E942" s="65"/>
    </row>
    <row r="943">
      <c r="A943" s="11"/>
      <c r="B943" s="11"/>
      <c r="C943" s="11"/>
      <c r="D943" s="11"/>
      <c r="E943" s="65"/>
    </row>
    <row r="944">
      <c r="A944" s="11"/>
      <c r="B944" s="11"/>
      <c r="C944" s="11"/>
      <c r="D944" s="11"/>
      <c r="E944" s="65"/>
    </row>
    <row r="945">
      <c r="A945" s="11"/>
      <c r="B945" s="11"/>
      <c r="C945" s="11"/>
      <c r="D945" s="11"/>
      <c r="E945" s="65"/>
    </row>
    <row r="946">
      <c r="A946" s="11"/>
      <c r="B946" s="11"/>
      <c r="C946" s="11"/>
      <c r="D946" s="11"/>
      <c r="E946" s="65"/>
    </row>
    <row r="947">
      <c r="A947" s="11"/>
      <c r="B947" s="11"/>
      <c r="C947" s="11"/>
      <c r="D947" s="11"/>
      <c r="E947" s="65"/>
    </row>
    <row r="948">
      <c r="A948" s="11"/>
      <c r="B948" s="11"/>
      <c r="C948" s="11"/>
      <c r="D948" s="11"/>
      <c r="E948" s="65"/>
    </row>
    <row r="949">
      <c r="A949" s="11"/>
      <c r="B949" s="11"/>
      <c r="C949" s="11"/>
      <c r="D949" s="11"/>
      <c r="E949" s="65"/>
    </row>
    <row r="950">
      <c r="A950" s="11"/>
      <c r="B950" s="11"/>
      <c r="C950" s="11"/>
      <c r="D950" s="11"/>
      <c r="E950" s="65"/>
    </row>
    <row r="951">
      <c r="A951" s="11"/>
      <c r="B951" s="11"/>
      <c r="C951" s="11"/>
      <c r="D951" s="11"/>
      <c r="E951" s="65"/>
    </row>
    <row r="952">
      <c r="A952" s="11"/>
      <c r="B952" s="11"/>
      <c r="C952" s="11"/>
      <c r="D952" s="11"/>
      <c r="E952" s="65"/>
    </row>
    <row r="953">
      <c r="A953" s="11"/>
      <c r="B953" s="11"/>
      <c r="C953" s="11"/>
      <c r="D953" s="11"/>
      <c r="E953" s="65"/>
    </row>
    <row r="954">
      <c r="A954" s="11"/>
      <c r="B954" s="11"/>
      <c r="C954" s="11"/>
      <c r="D954" s="11"/>
      <c r="E954" s="65"/>
    </row>
    <row r="955">
      <c r="A955" s="11"/>
      <c r="B955" s="11"/>
      <c r="C955" s="11"/>
      <c r="D955" s="11"/>
      <c r="E955" s="65"/>
    </row>
    <row r="956">
      <c r="A956" s="11"/>
      <c r="B956" s="11"/>
      <c r="C956" s="11"/>
      <c r="D956" s="11"/>
      <c r="E956" s="65"/>
    </row>
    <row r="957">
      <c r="A957" s="11"/>
      <c r="B957" s="11"/>
      <c r="C957" s="11"/>
      <c r="D957" s="11"/>
      <c r="E957" s="65"/>
    </row>
    <row r="958">
      <c r="A958" s="11"/>
      <c r="B958" s="11"/>
      <c r="C958" s="11"/>
      <c r="D958" s="11"/>
      <c r="E958" s="65"/>
    </row>
    <row r="959">
      <c r="A959" s="11"/>
      <c r="B959" s="11"/>
      <c r="C959" s="11"/>
      <c r="D959" s="11"/>
      <c r="E959" s="65"/>
    </row>
    <row r="960">
      <c r="A960" s="11"/>
      <c r="B960" s="11"/>
      <c r="C960" s="11"/>
      <c r="D960" s="11"/>
      <c r="E960" s="65"/>
    </row>
    <row r="961">
      <c r="A961" s="11"/>
      <c r="B961" s="11"/>
      <c r="C961" s="11"/>
      <c r="D961" s="11"/>
      <c r="E961" s="65"/>
    </row>
    <row r="962">
      <c r="A962" s="11"/>
      <c r="B962" s="11"/>
      <c r="C962" s="11"/>
      <c r="D962" s="11"/>
      <c r="E962" s="65"/>
    </row>
    <row r="963">
      <c r="A963" s="11"/>
      <c r="B963" s="11"/>
      <c r="C963" s="11"/>
      <c r="D963" s="11"/>
      <c r="E963" s="65"/>
    </row>
    <row r="964">
      <c r="A964" s="11"/>
      <c r="B964" s="11"/>
      <c r="C964" s="11"/>
      <c r="D964" s="11"/>
      <c r="E964" s="65"/>
    </row>
    <row r="965">
      <c r="A965" s="11"/>
      <c r="B965" s="11"/>
      <c r="C965" s="11"/>
      <c r="D965" s="11"/>
      <c r="E965" s="65"/>
    </row>
    <row r="966">
      <c r="A966" s="11"/>
      <c r="B966" s="11"/>
      <c r="C966" s="11"/>
      <c r="D966" s="11"/>
      <c r="E966" s="65"/>
    </row>
    <row r="967">
      <c r="A967" s="11"/>
      <c r="B967" s="11"/>
      <c r="C967" s="11"/>
      <c r="D967" s="11"/>
      <c r="E967" s="65"/>
    </row>
    <row r="968">
      <c r="A968" s="11"/>
      <c r="B968" s="11"/>
      <c r="C968" s="11"/>
      <c r="D968" s="11"/>
      <c r="E968" s="65"/>
    </row>
    <row r="969">
      <c r="A969" s="11"/>
      <c r="B969" s="11"/>
      <c r="C969" s="11"/>
      <c r="D969" s="11"/>
      <c r="E969" s="65"/>
    </row>
    <row r="970">
      <c r="A970" s="11"/>
      <c r="B970" s="11"/>
      <c r="C970" s="11"/>
      <c r="D970" s="11"/>
      <c r="E970" s="65"/>
    </row>
    <row r="971">
      <c r="A971" s="11"/>
      <c r="B971" s="11"/>
      <c r="C971" s="11"/>
      <c r="D971" s="11"/>
      <c r="E971" s="65"/>
    </row>
    <row r="972">
      <c r="A972" s="11"/>
      <c r="B972" s="11"/>
      <c r="C972" s="11"/>
      <c r="D972" s="11"/>
      <c r="E972" s="65"/>
    </row>
    <row r="973">
      <c r="A973" s="11"/>
      <c r="B973" s="11"/>
      <c r="C973" s="11"/>
      <c r="D973" s="11"/>
      <c r="E973" s="65"/>
    </row>
    <row r="974">
      <c r="A974" s="11"/>
      <c r="B974" s="11"/>
      <c r="C974" s="11"/>
      <c r="D974" s="11"/>
      <c r="E974" s="65"/>
    </row>
    <row r="975">
      <c r="A975" s="11"/>
      <c r="B975" s="11"/>
      <c r="C975" s="11"/>
      <c r="D975" s="11"/>
      <c r="E975" s="65"/>
    </row>
    <row r="976">
      <c r="A976" s="11"/>
      <c r="B976" s="11"/>
      <c r="C976" s="11"/>
      <c r="D976" s="11"/>
      <c r="E976" s="65"/>
    </row>
    <row r="977">
      <c r="A977" s="11"/>
      <c r="B977" s="11"/>
      <c r="C977" s="11"/>
      <c r="D977" s="11"/>
      <c r="E977" s="65"/>
    </row>
    <row r="978">
      <c r="A978" s="11"/>
      <c r="B978" s="11"/>
      <c r="C978" s="11"/>
      <c r="D978" s="11"/>
      <c r="E978" s="65"/>
    </row>
    <row r="979">
      <c r="A979" s="11"/>
      <c r="B979" s="11"/>
      <c r="C979" s="11"/>
      <c r="D979" s="11"/>
      <c r="E979" s="65"/>
    </row>
    <row r="980">
      <c r="A980" s="11"/>
      <c r="B980" s="11"/>
      <c r="C980" s="11"/>
      <c r="D980" s="11"/>
      <c r="E980" s="65"/>
    </row>
    <row r="981">
      <c r="A981" s="11"/>
      <c r="B981" s="11"/>
      <c r="C981" s="11"/>
      <c r="D981" s="11"/>
      <c r="E981" s="65"/>
    </row>
    <row r="982">
      <c r="A982" s="11"/>
      <c r="B982" s="11"/>
      <c r="C982" s="11"/>
      <c r="D982" s="11"/>
      <c r="E982" s="65"/>
    </row>
    <row r="983">
      <c r="A983" s="11"/>
      <c r="B983" s="11"/>
      <c r="C983" s="11"/>
      <c r="D983" s="11"/>
      <c r="E983" s="65"/>
    </row>
    <row r="984">
      <c r="A984" s="11"/>
      <c r="B984" s="11"/>
      <c r="C984" s="11"/>
      <c r="D984" s="11"/>
      <c r="E984" s="65"/>
    </row>
    <row r="985">
      <c r="A985" s="11"/>
      <c r="B985" s="11"/>
      <c r="C985" s="11"/>
      <c r="D985" s="11"/>
      <c r="E985" s="65"/>
    </row>
    <row r="986">
      <c r="A986" s="11"/>
      <c r="B986" s="11"/>
      <c r="C986" s="11"/>
      <c r="D986" s="11"/>
      <c r="E986" s="65"/>
    </row>
    <row r="987">
      <c r="A987" s="11"/>
      <c r="B987" s="11"/>
      <c r="C987" s="11"/>
      <c r="D987" s="11"/>
      <c r="E987" s="65"/>
    </row>
    <row r="988">
      <c r="A988" s="11"/>
      <c r="B988" s="11"/>
      <c r="C988" s="11"/>
      <c r="D988" s="11"/>
      <c r="E988" s="65"/>
    </row>
    <row r="989">
      <c r="A989" s="11"/>
      <c r="B989" s="11"/>
      <c r="C989" s="11"/>
      <c r="D989" s="11"/>
      <c r="E989" s="65"/>
    </row>
    <row r="990">
      <c r="A990" s="11"/>
      <c r="B990" s="11"/>
      <c r="C990" s="11"/>
      <c r="D990" s="11"/>
      <c r="E990" s="65"/>
    </row>
    <row r="991">
      <c r="A991" s="11"/>
      <c r="B991" s="11"/>
      <c r="C991" s="11"/>
      <c r="D991" s="11"/>
      <c r="E991" s="65"/>
    </row>
    <row r="992">
      <c r="A992" s="11"/>
      <c r="B992" s="11"/>
      <c r="C992" s="11"/>
      <c r="D992" s="11"/>
      <c r="E992" s="65"/>
    </row>
    <row r="993">
      <c r="A993" s="11"/>
      <c r="B993" s="11"/>
      <c r="C993" s="11"/>
      <c r="D993" s="11"/>
      <c r="E993" s="65"/>
    </row>
    <row r="994">
      <c r="A994" s="11"/>
      <c r="B994" s="11"/>
      <c r="C994" s="11"/>
      <c r="D994" s="11"/>
      <c r="E994" s="65"/>
    </row>
    <row r="995">
      <c r="A995" s="11"/>
      <c r="B995" s="11"/>
      <c r="C995" s="11"/>
      <c r="D995" s="11"/>
      <c r="E995" s="65"/>
    </row>
    <row r="996">
      <c r="A996" s="11"/>
      <c r="B996" s="11"/>
      <c r="C996" s="11"/>
      <c r="D996" s="11"/>
      <c r="E996" s="65"/>
    </row>
    <row r="997">
      <c r="A997" s="11"/>
      <c r="B997" s="11"/>
      <c r="C997" s="11"/>
      <c r="D997" s="11"/>
      <c r="E997" s="65"/>
    </row>
    <row r="998">
      <c r="A998" s="11"/>
      <c r="B998" s="11"/>
      <c r="C998" s="11"/>
      <c r="D998" s="11"/>
      <c r="E998" s="65"/>
    </row>
    <row r="999">
      <c r="A999" s="11"/>
      <c r="B999" s="11"/>
      <c r="C999" s="11"/>
      <c r="D999" s="11"/>
      <c r="E999" s="65"/>
    </row>
    <row r="1000">
      <c r="A1000" s="11"/>
      <c r="B1000" s="11"/>
      <c r="C1000" s="11"/>
      <c r="D1000" s="11"/>
      <c r="E1000" s="65"/>
    </row>
    <row r="1001">
      <c r="A1001" s="11"/>
      <c r="B1001" s="11"/>
      <c r="C1001" s="11"/>
      <c r="D1001" s="11"/>
      <c r="E1001" s="65"/>
    </row>
  </sheetData>
  <dataValidations>
    <dataValidation type="list" allowBlank="1" showErrorMessage="1" sqref="M4:M129">
      <formula1>"Agricultura,Agricultura, Botânica,Área não respaldada,Bioenergia,Bioinformática,Bioinformática, Negócios,Bioprocessos,Bioprocessos, Pesquisas e/ou Diagnósticos,Bioprocessos, Saúde, Pesquisas e/ou Diagnósticos,Botânica,Botânica, Meio ambiente,Botânica, Saú"&amp;"de,Cosméticos,Ética,Geral,Indecisos,Meio ambiente,Meio ambiente, Agricultura,Meio ambiente, Geral, Saúde,Meio ambiente, Saúde,Meio ambiente, Saúde, Pesquisas e/ou Diagnósticos,Não se enquadra,Negócios,Nutrição,Pesquisas e/ou Diagnósticos,Pesquisas e/ou Di"&amp;"agnósticos, Agricultura,Pesquisas e/ou Diagnósticos, Bioenergia, Botânica, Agricultura,Pesquisas e/ou Diagnósticos, Bioprocessos,Pesquisas e/ou Diagnósticos, Geral, Nanotecnologia,Pesquisas e/ou Diagnósticos, Saúde,Saúde,Saúde, Bioinformática,Saúde, Botân"&amp;"ica,Saúde, Cosméticos,Saúde, Ética,Saúde, Geral,Saúde, Pesquisas e/ou Diagnósticos,Saúde, Pesquisas e/ou Diagnósticos, Nutrição"</formula1>
    </dataValidation>
    <dataValidation type="custom" allowBlank="1" showDropDown="1" sqref="H4:H5">
      <formula1>AND(ISNUMBER(H4),(NOT(OR(NOT(ISERROR(DATEVALUE(H4))), AND(ISNUMBER(H4), LEFT(CELL("format", H4))="D")))))</formula1>
    </dataValidation>
  </dataValidations>
  <drawing r:id="rId1"/>
  <tableParts count="3">
    <tablePart r:id="rId5"/>
    <tablePart r:id="rId6"/>
    <tablePart r:id="rId7"/>
  </tableParts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3" width="53.38"/>
    <col customWidth="1" min="4" max="4" width="68.25"/>
    <col customWidth="1" min="5" max="5" width="11.25"/>
  </cols>
  <sheetData>
    <row r="1">
      <c r="A1" s="66" t="s">
        <v>273</v>
      </c>
      <c r="B1" s="67" t="s">
        <v>313</v>
      </c>
      <c r="C1" s="68" t="s">
        <v>360</v>
      </c>
      <c r="D1" s="68" t="s">
        <v>361</v>
      </c>
      <c r="E1" s="69" t="s">
        <v>362</v>
      </c>
    </row>
    <row r="2">
      <c r="A2" s="70"/>
      <c r="B2" s="71"/>
      <c r="C2" s="72"/>
      <c r="D2" s="73"/>
      <c r="E2" s="74"/>
    </row>
    <row r="3">
      <c r="A3" s="75" t="s">
        <v>5</v>
      </c>
      <c r="B3" s="76" t="s">
        <v>6</v>
      </c>
      <c r="C3" s="77" t="s">
        <v>10</v>
      </c>
      <c r="D3" s="78" t="s">
        <v>11</v>
      </c>
      <c r="E3" s="79" t="s">
        <v>9</v>
      </c>
    </row>
    <row r="4">
      <c r="A4" s="80" t="s">
        <v>5</v>
      </c>
      <c r="B4" s="81" t="s">
        <v>6</v>
      </c>
      <c r="C4" s="82" t="s">
        <v>12</v>
      </c>
      <c r="D4" s="78" t="s">
        <v>13</v>
      </c>
      <c r="E4" s="83" t="s">
        <v>9</v>
      </c>
    </row>
    <row r="5">
      <c r="A5" s="75" t="s">
        <v>27</v>
      </c>
      <c r="B5" s="84" t="s">
        <v>20</v>
      </c>
      <c r="C5" s="77" t="s">
        <v>10</v>
      </c>
      <c r="D5" s="85" t="s">
        <v>33</v>
      </c>
      <c r="E5" s="79" t="s">
        <v>9</v>
      </c>
    </row>
    <row r="6">
      <c r="A6" s="80" t="s">
        <v>27</v>
      </c>
      <c r="B6" s="86" t="s">
        <v>20</v>
      </c>
      <c r="C6" s="82" t="s">
        <v>32</v>
      </c>
      <c r="D6" s="87" t="s">
        <v>43</v>
      </c>
      <c r="E6" s="83" t="s">
        <v>9</v>
      </c>
    </row>
    <row r="7">
      <c r="A7" s="88" t="s">
        <v>27</v>
      </c>
      <c r="B7" s="84" t="s">
        <v>57</v>
      </c>
      <c r="C7" s="89" t="s">
        <v>36</v>
      </c>
      <c r="D7" s="78" t="s">
        <v>58</v>
      </c>
      <c r="E7" s="90" t="s">
        <v>9</v>
      </c>
    </row>
    <row r="8">
      <c r="A8" s="91" t="s">
        <v>85</v>
      </c>
      <c r="B8" s="92" t="s">
        <v>79</v>
      </c>
      <c r="C8" s="93" t="s">
        <v>17</v>
      </c>
      <c r="D8" s="94" t="s">
        <v>8</v>
      </c>
      <c r="E8" s="95" t="s">
        <v>9</v>
      </c>
    </row>
    <row r="9">
      <c r="A9" s="75" t="s">
        <v>85</v>
      </c>
      <c r="B9" s="76" t="s">
        <v>79</v>
      </c>
      <c r="C9" s="77" t="s">
        <v>82</v>
      </c>
      <c r="D9" s="87" t="s">
        <v>90</v>
      </c>
      <c r="E9" s="79" t="s">
        <v>9</v>
      </c>
    </row>
    <row r="10">
      <c r="A10" s="80" t="s">
        <v>94</v>
      </c>
      <c r="B10" s="81" t="s">
        <v>6</v>
      </c>
      <c r="C10" s="82" t="s">
        <v>65</v>
      </c>
      <c r="D10" s="87" t="s">
        <v>95</v>
      </c>
      <c r="E10" s="83" t="s">
        <v>9</v>
      </c>
    </row>
    <row r="11">
      <c r="A11" s="75" t="s">
        <v>94</v>
      </c>
      <c r="B11" s="76" t="s">
        <v>6</v>
      </c>
      <c r="C11" s="77" t="s">
        <v>16</v>
      </c>
      <c r="D11" s="87" t="s">
        <v>96</v>
      </c>
      <c r="E11" s="79" t="s">
        <v>9</v>
      </c>
    </row>
    <row r="12">
      <c r="A12" s="80" t="s">
        <v>94</v>
      </c>
      <c r="B12" s="81" t="s">
        <v>6</v>
      </c>
      <c r="C12" s="82" t="s">
        <v>48</v>
      </c>
      <c r="D12" s="87" t="s">
        <v>97</v>
      </c>
      <c r="E12" s="83" t="s">
        <v>9</v>
      </c>
    </row>
    <row r="13">
      <c r="A13" s="75" t="s">
        <v>94</v>
      </c>
      <c r="B13" s="76" t="s">
        <v>6</v>
      </c>
      <c r="C13" s="77" t="s">
        <v>31</v>
      </c>
      <c r="D13" s="85" t="s">
        <v>99</v>
      </c>
      <c r="E13" s="79" t="s">
        <v>9</v>
      </c>
    </row>
    <row r="14">
      <c r="A14" s="80" t="s">
        <v>105</v>
      </c>
      <c r="B14" s="81" t="s">
        <v>6</v>
      </c>
      <c r="C14" s="82" t="s">
        <v>16</v>
      </c>
      <c r="D14" s="87" t="s">
        <v>107</v>
      </c>
      <c r="E14" s="83" t="s">
        <v>9</v>
      </c>
    </row>
    <row r="15">
      <c r="A15" s="75" t="s">
        <v>105</v>
      </c>
      <c r="B15" s="76" t="s">
        <v>6</v>
      </c>
      <c r="C15" s="77" t="s">
        <v>86</v>
      </c>
      <c r="D15" s="87" t="s">
        <v>109</v>
      </c>
      <c r="E15" s="79" t="s">
        <v>9</v>
      </c>
    </row>
    <row r="16">
      <c r="A16" s="80" t="s">
        <v>111</v>
      </c>
      <c r="B16" s="81" t="s">
        <v>6</v>
      </c>
      <c r="C16" s="82" t="s">
        <v>112</v>
      </c>
      <c r="D16" s="87" t="s">
        <v>113</v>
      </c>
      <c r="E16" s="83" t="s">
        <v>9</v>
      </c>
    </row>
    <row r="17">
      <c r="A17" s="91" t="s">
        <v>111</v>
      </c>
      <c r="B17" s="92" t="s">
        <v>6</v>
      </c>
      <c r="C17" s="96" t="s">
        <v>17</v>
      </c>
      <c r="D17" s="97" t="s">
        <v>114</v>
      </c>
      <c r="E17" s="98" t="s">
        <v>9</v>
      </c>
    </row>
    <row r="18">
      <c r="A18" s="80" t="s">
        <v>118</v>
      </c>
      <c r="B18" s="81" t="s">
        <v>20</v>
      </c>
      <c r="C18" s="61" t="s">
        <v>29</v>
      </c>
      <c r="D18" s="99" t="s">
        <v>121</v>
      </c>
      <c r="E18" s="100" t="s">
        <v>9</v>
      </c>
    </row>
    <row r="19">
      <c r="A19" s="75" t="s">
        <v>123</v>
      </c>
      <c r="B19" s="76" t="s">
        <v>20</v>
      </c>
      <c r="C19" s="101" t="s">
        <v>86</v>
      </c>
      <c r="D19" s="99" t="s">
        <v>128</v>
      </c>
      <c r="E19" s="102" t="s">
        <v>9</v>
      </c>
    </row>
    <row r="20">
      <c r="A20" s="80" t="s">
        <v>144</v>
      </c>
      <c r="B20" s="81" t="s">
        <v>20</v>
      </c>
      <c r="C20" s="61" t="s">
        <v>86</v>
      </c>
      <c r="D20" s="99" t="s">
        <v>146</v>
      </c>
      <c r="E20" s="100" t="s">
        <v>9</v>
      </c>
    </row>
    <row r="21">
      <c r="A21" s="75" t="s">
        <v>144</v>
      </c>
      <c r="B21" s="76" t="s">
        <v>20</v>
      </c>
      <c r="C21" s="101" t="s">
        <v>36</v>
      </c>
      <c r="D21" s="99" t="s">
        <v>148</v>
      </c>
      <c r="E21" s="102" t="s">
        <v>9</v>
      </c>
    </row>
    <row r="22">
      <c r="A22" s="80" t="s">
        <v>144</v>
      </c>
      <c r="B22" s="81" t="s">
        <v>20</v>
      </c>
      <c r="C22" s="61" t="s">
        <v>29</v>
      </c>
      <c r="D22" s="99" t="s">
        <v>149</v>
      </c>
      <c r="E22" s="100" t="s">
        <v>9</v>
      </c>
    </row>
    <row r="23">
      <c r="A23" s="75" t="s">
        <v>144</v>
      </c>
      <c r="B23" s="76" t="s">
        <v>20</v>
      </c>
      <c r="C23" s="101" t="s">
        <v>64</v>
      </c>
      <c r="D23" s="99" t="s">
        <v>150</v>
      </c>
      <c r="E23" s="102" t="s">
        <v>9</v>
      </c>
    </row>
    <row r="24">
      <c r="A24" s="80" t="s">
        <v>144</v>
      </c>
      <c r="B24" s="81" t="s">
        <v>20</v>
      </c>
      <c r="C24" s="61" t="s">
        <v>61</v>
      </c>
      <c r="D24" s="99" t="s">
        <v>151</v>
      </c>
      <c r="E24" s="100" t="s">
        <v>9</v>
      </c>
    </row>
    <row r="25">
      <c r="A25" s="75" t="s">
        <v>144</v>
      </c>
      <c r="B25" s="76" t="s">
        <v>20</v>
      </c>
      <c r="C25" s="101" t="s">
        <v>29</v>
      </c>
      <c r="D25" s="99" t="s">
        <v>153</v>
      </c>
      <c r="E25" s="102" t="s">
        <v>9</v>
      </c>
    </row>
    <row r="26">
      <c r="A26" s="80" t="s">
        <v>157</v>
      </c>
      <c r="B26" s="81" t="s">
        <v>20</v>
      </c>
      <c r="C26" s="61" t="s">
        <v>34</v>
      </c>
      <c r="D26" s="99" t="s">
        <v>161</v>
      </c>
      <c r="E26" s="100" t="s">
        <v>9</v>
      </c>
    </row>
    <row r="27">
      <c r="A27" s="103" t="s">
        <v>163</v>
      </c>
      <c r="B27" s="76" t="s">
        <v>6</v>
      </c>
      <c r="C27" s="101" t="s">
        <v>16</v>
      </c>
      <c r="D27" s="99" t="s">
        <v>164</v>
      </c>
      <c r="E27" s="102" t="s">
        <v>9</v>
      </c>
    </row>
    <row r="28">
      <c r="A28" s="104" t="s">
        <v>163</v>
      </c>
      <c r="B28" s="81" t="s">
        <v>6</v>
      </c>
      <c r="C28" s="61" t="s">
        <v>168</v>
      </c>
      <c r="D28" s="99" t="s">
        <v>169</v>
      </c>
      <c r="E28" s="100" t="s">
        <v>9</v>
      </c>
    </row>
    <row r="29">
      <c r="A29" s="103" t="s">
        <v>185</v>
      </c>
      <c r="B29" s="76" t="s">
        <v>6</v>
      </c>
      <c r="C29" s="101" t="s">
        <v>36</v>
      </c>
      <c r="D29" s="99" t="s">
        <v>187</v>
      </c>
      <c r="E29" s="102" t="s">
        <v>9</v>
      </c>
    </row>
    <row r="30">
      <c r="A30" s="104" t="s">
        <v>199</v>
      </c>
      <c r="B30" s="81" t="s">
        <v>6</v>
      </c>
      <c r="C30" s="61" t="s">
        <v>16</v>
      </c>
      <c r="D30" s="99" t="s">
        <v>200</v>
      </c>
      <c r="E30" s="100" t="s">
        <v>9</v>
      </c>
    </row>
    <row r="31">
      <c r="A31" s="103" t="s">
        <v>345</v>
      </c>
      <c r="B31" s="76" t="s">
        <v>363</v>
      </c>
      <c r="C31" s="101" t="s">
        <v>16</v>
      </c>
      <c r="D31" s="99" t="s">
        <v>143</v>
      </c>
      <c r="E31" s="102" t="s">
        <v>9</v>
      </c>
    </row>
    <row r="32">
      <c r="A32" s="104" t="s">
        <v>202</v>
      </c>
      <c r="B32" s="81" t="s">
        <v>6</v>
      </c>
      <c r="C32" s="61" t="s">
        <v>16</v>
      </c>
      <c r="D32" s="99" t="s">
        <v>204</v>
      </c>
      <c r="E32" s="100" t="s">
        <v>9</v>
      </c>
    </row>
    <row r="33">
      <c r="A33" s="103" t="s">
        <v>118</v>
      </c>
      <c r="B33" s="76" t="s">
        <v>6</v>
      </c>
      <c r="C33" s="101" t="s">
        <v>35</v>
      </c>
      <c r="D33" s="99" t="s">
        <v>120</v>
      </c>
      <c r="E33" s="102" t="s">
        <v>9</v>
      </c>
    </row>
    <row r="34">
      <c r="A34" s="104" t="s">
        <v>202</v>
      </c>
      <c r="B34" s="81" t="s">
        <v>6</v>
      </c>
      <c r="C34" s="61" t="s">
        <v>40</v>
      </c>
      <c r="D34" s="99" t="s">
        <v>214</v>
      </c>
      <c r="E34" s="100" t="s">
        <v>9</v>
      </c>
    </row>
    <row r="35">
      <c r="A35" s="103" t="s">
        <v>218</v>
      </c>
      <c r="B35" s="76" t="s">
        <v>6</v>
      </c>
      <c r="C35" s="101" t="s">
        <v>46</v>
      </c>
      <c r="D35" s="99" t="s">
        <v>223</v>
      </c>
      <c r="E35" s="102" t="s">
        <v>9</v>
      </c>
    </row>
    <row r="36">
      <c r="A36" s="104" t="s">
        <v>231</v>
      </c>
      <c r="B36" s="81" t="s">
        <v>20</v>
      </c>
      <c r="C36" s="61" t="s">
        <v>16</v>
      </c>
      <c r="D36" s="99" t="s">
        <v>235</v>
      </c>
      <c r="E36" s="100" t="s">
        <v>9</v>
      </c>
    </row>
    <row r="37">
      <c r="A37" s="103" t="s">
        <v>231</v>
      </c>
      <c r="B37" s="76" t="s">
        <v>20</v>
      </c>
      <c r="C37" s="101" t="s">
        <v>10</v>
      </c>
      <c r="D37" s="99" t="s">
        <v>237</v>
      </c>
      <c r="E37" s="102" t="s">
        <v>9</v>
      </c>
    </row>
    <row r="38">
      <c r="A38" s="104" t="s">
        <v>231</v>
      </c>
      <c r="B38" s="81" t="s">
        <v>20</v>
      </c>
      <c r="C38" s="61" t="s">
        <v>16</v>
      </c>
      <c r="D38" s="99" t="s">
        <v>239</v>
      </c>
      <c r="E38" s="100" t="s">
        <v>9</v>
      </c>
    </row>
    <row r="39">
      <c r="A39" s="105" t="s">
        <v>254</v>
      </c>
      <c r="B39" s="84" t="s">
        <v>256</v>
      </c>
      <c r="C39" s="106" t="s">
        <v>12</v>
      </c>
      <c r="D39" s="107" t="s">
        <v>257</v>
      </c>
      <c r="E39" s="108" t="s">
        <v>9</v>
      </c>
    </row>
    <row r="40">
      <c r="A40" s="104" t="s">
        <v>258</v>
      </c>
      <c r="B40" s="81" t="s">
        <v>6</v>
      </c>
      <c r="C40" s="61" t="s">
        <v>41</v>
      </c>
      <c r="D40" s="99" t="s">
        <v>263</v>
      </c>
      <c r="E40" s="100" t="s">
        <v>9</v>
      </c>
    </row>
    <row r="41">
      <c r="A41" s="109"/>
      <c r="B41" s="110"/>
      <c r="C41" s="111"/>
      <c r="D41" s="112"/>
      <c r="E41" s="113"/>
    </row>
    <row r="42">
      <c r="A42" s="70"/>
      <c r="B42" s="71"/>
      <c r="C42" s="72"/>
      <c r="D42" s="73"/>
      <c r="E42" s="74"/>
    </row>
    <row r="43">
      <c r="A43" s="109"/>
      <c r="B43" s="110"/>
      <c r="C43" s="111"/>
      <c r="D43" s="112"/>
      <c r="E43" s="113"/>
    </row>
    <row r="44">
      <c r="A44" s="70"/>
      <c r="B44" s="71"/>
      <c r="C44" s="72"/>
      <c r="D44" s="73"/>
      <c r="E44" s="74"/>
    </row>
    <row r="45">
      <c r="A45" s="109"/>
      <c r="B45" s="110"/>
      <c r="C45" s="111"/>
      <c r="D45" s="112"/>
      <c r="E45" s="113"/>
    </row>
    <row r="46">
      <c r="A46" s="70"/>
      <c r="B46" s="71"/>
      <c r="C46" s="72"/>
      <c r="D46" s="73"/>
      <c r="E46" s="74"/>
    </row>
    <row r="47">
      <c r="A47" s="109"/>
      <c r="B47" s="110"/>
      <c r="C47" s="111"/>
      <c r="D47" s="112"/>
      <c r="E47" s="113"/>
    </row>
    <row r="48">
      <c r="A48" s="70"/>
      <c r="B48" s="71"/>
      <c r="C48" s="72"/>
      <c r="D48" s="73"/>
      <c r="E48" s="74"/>
    </row>
    <row r="49">
      <c r="A49" s="109"/>
      <c r="B49" s="110"/>
      <c r="C49" s="111"/>
      <c r="D49" s="112"/>
      <c r="E49" s="113"/>
    </row>
    <row r="50">
      <c r="A50" s="70"/>
      <c r="B50" s="71"/>
      <c r="C50" s="72"/>
      <c r="D50" s="73"/>
      <c r="E50" s="74"/>
    </row>
    <row r="51">
      <c r="A51" s="109"/>
      <c r="B51" s="110"/>
      <c r="C51" s="111"/>
      <c r="D51" s="112"/>
      <c r="E51" s="113"/>
    </row>
    <row r="52">
      <c r="A52" s="70"/>
      <c r="B52" s="71"/>
      <c r="C52" s="72"/>
      <c r="D52" s="73"/>
      <c r="E52" s="74"/>
    </row>
    <row r="53">
      <c r="A53" s="114"/>
      <c r="B53" s="115"/>
      <c r="C53" s="116"/>
      <c r="D53" s="117"/>
      <c r="E53" s="118"/>
    </row>
  </sheetData>
  <conditionalFormatting sqref="D3:D40">
    <cfRule type="notContainsText" dxfId="0" priority="1" operator="notContains" text="Não se enquadra">
      <formula>ISERROR(SEARCH(("Não se enquadra"),(D3)))</formula>
    </cfRule>
  </conditionalFormatting>
  <conditionalFormatting sqref="C3:C40">
    <cfRule type="cellIs" dxfId="1" priority="2" operator="equal">
      <formula>"Minha área não se encontra nestas opções"</formula>
    </cfRule>
  </conditionalFormatting>
  <conditionalFormatting sqref="E3:E40">
    <cfRule type="cellIs" dxfId="2" priority="3" operator="equal">
      <formula>"Não"</formula>
    </cfRule>
  </conditionalFormatting>
  <dataValidations>
    <dataValidation type="list" allowBlank="1" sqref="B2:B53">
      <formula1>"Bacharelado em Biotecnologia,Bacharelado em Biotecnologia; Biologia,Bacharelado em Engenharia de Bioprocessos e Biotecnologia ,Ciências Biológicas,Engenharia de Bioprocessos e Biotecnologia "</formula1>
    </dataValidation>
    <dataValidation allowBlank="1" showDropDown="1" sqref="C2:C53"/>
  </dataValidations>
  <drawing r:id="rId1"/>
  <tableParts count="1">
    <tablePart r:id="rId3"/>
  </tableParts>
</worksheet>
</file>